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20" yWindow="-120" windowWidth="24240" windowHeight="13740"/>
  </bookViews>
  <sheets>
    <sheet name="1-2 " sheetId="4" r:id="rId1"/>
    <sheet name="3-4" sheetId="2" r:id="rId2"/>
  </sheets>
  <calcPr calcId="145621"/>
</workbook>
</file>

<file path=xl/calcChain.xml><?xml version="1.0" encoding="utf-8"?>
<calcChain xmlns="http://schemas.openxmlformats.org/spreadsheetml/2006/main">
  <c r="L24" i="2" l="1"/>
  <c r="L22" i="2"/>
  <c r="I10" i="2"/>
  <c r="J10" i="2"/>
  <c r="N10" i="2"/>
  <c r="O10" i="2"/>
  <c r="P10" i="2"/>
  <c r="Q10" i="2"/>
  <c r="R10" i="2"/>
  <c r="G10" i="2"/>
  <c r="L21" i="2"/>
  <c r="L20" i="2"/>
  <c r="H20" i="2" s="1"/>
  <c r="F20" i="2" s="1"/>
  <c r="L19" i="2"/>
  <c r="L18" i="2"/>
  <c r="L17" i="2"/>
  <c r="H17" i="2" s="1"/>
  <c r="F17" i="2" s="1"/>
  <c r="L12" i="2"/>
  <c r="H12" i="2" s="1"/>
  <c r="F12" i="2" s="1"/>
  <c r="L13" i="2"/>
  <c r="H13" i="2" s="1"/>
  <c r="F13" i="2" s="1"/>
  <c r="H24" i="2"/>
  <c r="F24" i="2" s="1"/>
  <c r="N71" i="2" l="1"/>
  <c r="P26" i="2"/>
  <c r="P71" i="2"/>
  <c r="P65" i="2"/>
  <c r="P58" i="2"/>
  <c r="P50" i="2"/>
  <c r="P36" i="2"/>
  <c r="P32" i="2"/>
  <c r="P49" i="2" l="1"/>
  <c r="P9" i="2" s="1"/>
  <c r="J26" i="2" l="1"/>
  <c r="N26" i="2"/>
  <c r="H76" i="2"/>
  <c r="J71" i="2"/>
  <c r="M72" i="2"/>
  <c r="M71" i="2" s="1"/>
  <c r="U71" i="2"/>
  <c r="T71" i="2"/>
  <c r="N65" i="2"/>
  <c r="M66" i="2"/>
  <c r="K69" i="2"/>
  <c r="N58" i="2"/>
  <c r="M60" i="2"/>
  <c r="M61" i="2"/>
  <c r="N50" i="2"/>
  <c r="O50" i="2"/>
  <c r="O49" i="2" s="1"/>
  <c r="M52" i="2"/>
  <c r="M53" i="2"/>
  <c r="M54" i="2"/>
  <c r="S50" i="2"/>
  <c r="V36" i="2"/>
  <c r="M38" i="2"/>
  <c r="M41" i="2"/>
  <c r="M42" i="2"/>
  <c r="M44" i="2"/>
  <c r="M45" i="2"/>
  <c r="M46" i="2"/>
  <c r="M48" i="2"/>
  <c r="N36" i="2"/>
  <c r="N49" i="2" l="1"/>
  <c r="T50" i="2"/>
  <c r="K71" i="2"/>
  <c r="L50" i="2"/>
  <c r="S65" i="2"/>
  <c r="S49" i="2" s="1"/>
  <c r="U50" i="2"/>
  <c r="G65" i="2"/>
  <c r="W36" i="2"/>
  <c r="V71" i="2"/>
  <c r="M51" i="2"/>
  <c r="M50" i="2" s="1"/>
  <c r="J50" i="2"/>
  <c r="L71" i="2"/>
  <c r="V50" i="2"/>
  <c r="M37" i="2"/>
  <c r="G50" i="2"/>
  <c r="U65" i="2"/>
  <c r="I65" i="2"/>
  <c r="K62" i="2"/>
  <c r="H62" i="2" s="1"/>
  <c r="F62" i="2" s="1"/>
  <c r="L65" i="2"/>
  <c r="J65" i="2"/>
  <c r="X58" i="2"/>
  <c r="X49" i="2" s="1"/>
  <c r="W58" i="2"/>
  <c r="W49" i="2" s="1"/>
  <c r="U58" i="2"/>
  <c r="L58" i="2"/>
  <c r="H63" i="2"/>
  <c r="F63" i="2" s="1"/>
  <c r="G58" i="2"/>
  <c r="J58" i="2"/>
  <c r="K50" i="2"/>
  <c r="K65" i="2"/>
  <c r="H69" i="2"/>
  <c r="F69" i="2" s="1"/>
  <c r="M59" i="2"/>
  <c r="M58" i="2" s="1"/>
  <c r="T65" i="2"/>
  <c r="V58" i="2"/>
  <c r="I58" i="2"/>
  <c r="U36" i="2"/>
  <c r="I50" i="2"/>
  <c r="M67" i="2"/>
  <c r="M65" i="2" s="1"/>
  <c r="I36" i="2"/>
  <c r="M47" i="2"/>
  <c r="S36" i="2"/>
  <c r="X36" i="2"/>
  <c r="T36" i="2"/>
  <c r="M43" i="2"/>
  <c r="J36" i="2"/>
  <c r="M40" i="2"/>
  <c r="M39" i="2"/>
  <c r="G36" i="2"/>
  <c r="L36" i="2"/>
  <c r="N32" i="2"/>
  <c r="M35" i="2"/>
  <c r="S32" i="2"/>
  <c r="F71" i="2" l="1"/>
  <c r="H71" i="2"/>
  <c r="V49" i="2"/>
  <c r="L49" i="2"/>
  <c r="J49" i="2"/>
  <c r="U49" i="2"/>
  <c r="M49" i="2"/>
  <c r="I49" i="2"/>
  <c r="T49" i="2"/>
  <c r="G49" i="2"/>
  <c r="F65" i="2"/>
  <c r="M33" i="2"/>
  <c r="K58" i="2"/>
  <c r="K49" i="2" s="1"/>
  <c r="K9" i="2" s="1"/>
  <c r="F50" i="2"/>
  <c r="H65" i="2"/>
  <c r="H50" i="2"/>
  <c r="H58" i="2"/>
  <c r="F58" i="2"/>
  <c r="M36" i="2"/>
  <c r="H36" i="2"/>
  <c r="F36" i="2"/>
  <c r="T32" i="2"/>
  <c r="L32" i="2"/>
  <c r="M34" i="2"/>
  <c r="J32" i="2"/>
  <c r="G32" i="2"/>
  <c r="M28" i="2"/>
  <c r="M27" i="2"/>
  <c r="BE27" i="4"/>
  <c r="BF27" i="4"/>
  <c r="BG27" i="4"/>
  <c r="BH27" i="4"/>
  <c r="BI27" i="4"/>
  <c r="BJ27" i="4"/>
  <c r="BD24" i="4"/>
  <c r="BK24" i="4" s="1"/>
  <c r="BD25" i="4"/>
  <c r="BK25" i="4" s="1"/>
  <c r="BD26" i="4"/>
  <c r="BK26" i="4" s="1"/>
  <c r="BD23" i="4"/>
  <c r="BK23" i="4" s="1"/>
  <c r="M26" i="2" l="1"/>
  <c r="BD27" i="4"/>
  <c r="F49" i="2"/>
  <c r="T26" i="2"/>
  <c r="T9" i="2" s="1"/>
  <c r="S26" i="2"/>
  <c r="S9" i="2" s="1"/>
  <c r="G26" i="2"/>
  <c r="G9" i="2" s="1"/>
  <c r="M32" i="2"/>
  <c r="V26" i="2"/>
  <c r="V9" i="2" s="1"/>
  <c r="X26" i="2"/>
  <c r="W26" i="2"/>
  <c r="W9" i="2" s="1"/>
  <c r="U26" i="2"/>
  <c r="U9" i="2" s="1"/>
  <c r="L26" i="2"/>
  <c r="H49" i="2"/>
  <c r="F32" i="2"/>
  <c r="H32" i="2"/>
  <c r="BK27" i="4"/>
  <c r="H26" i="2" l="1"/>
  <c r="F26" i="2" l="1"/>
  <c r="I9" i="2"/>
  <c r="J9" i="2"/>
  <c r="N9" i="2"/>
  <c r="O9" i="2"/>
  <c r="Q9" i="2" l="1"/>
  <c r="R9" i="2" l="1"/>
  <c r="H15" i="2" l="1"/>
  <c r="F15" i="2" s="1"/>
  <c r="H19" i="2"/>
  <c r="F19" i="2" s="1"/>
  <c r="H16" i="2"/>
  <c r="F16" i="2" s="1"/>
  <c r="H22" i="2"/>
  <c r="H25" i="2"/>
  <c r="F25" i="2" s="1"/>
  <c r="L11" i="2"/>
  <c r="H11" i="2" s="1"/>
  <c r="F11" i="2" s="1"/>
  <c r="H14" i="2"/>
  <c r="F14" i="2" s="1"/>
  <c r="H18" i="2"/>
  <c r="F18" i="2" s="1"/>
  <c r="H21" i="2"/>
  <c r="F21" i="2"/>
  <c r="F22" i="2" l="1"/>
  <c r="H23" i="2"/>
  <c r="F23" i="2" s="1"/>
  <c r="H10" i="2"/>
  <c r="H9" i="2" s="1"/>
  <c r="M10" i="2"/>
  <c r="M9" i="2" s="1"/>
  <c r="L10" i="2"/>
  <c r="L9" i="2" s="1"/>
  <c r="F10" i="2" l="1"/>
  <c r="F9" i="2" s="1"/>
  <c r="F8" i="2" s="1"/>
</calcChain>
</file>

<file path=xl/sharedStrings.xml><?xml version="1.0" encoding="utf-8"?>
<sst xmlns="http://schemas.openxmlformats.org/spreadsheetml/2006/main" count="324" uniqueCount="239">
  <si>
    <t>Сентябрь</t>
  </si>
  <si>
    <t>Октябрь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</si>
  <si>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</si>
  <si>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</si>
  <si>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</si>
  <si>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</si>
  <si>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</si>
  <si>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</si>
  <si>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</si>
  <si>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</si>
  <si>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III</t>
  </si>
  <si>
    <t>Ноябрь</t>
  </si>
  <si>
    <t>Август</t>
  </si>
  <si>
    <t>Курсы</t>
  </si>
  <si>
    <t>29.IX - 5.X</t>
  </si>
  <si>
    <t>27.X - 2.XI</t>
  </si>
  <si>
    <t>29.XII - 4.I</t>
  </si>
  <si>
    <t>26.I - 1.II</t>
  </si>
  <si>
    <t>23.II - 1.III</t>
  </si>
  <si>
    <t>30.III - 5.IV</t>
  </si>
  <si>
    <t>27.IV - 3.V</t>
  </si>
  <si>
    <t>29.VI - 5.VII</t>
  </si>
  <si>
    <t>27.VII - 2.VIII</t>
  </si>
  <si>
    <t>Итого</t>
  </si>
  <si>
    <t>Обозначения:</t>
  </si>
  <si>
    <t>Каникулы</t>
  </si>
  <si>
    <t>Теоретическое обучение</t>
  </si>
  <si>
    <t>Промежуточная аттестация</t>
  </si>
  <si>
    <t>:  :</t>
  </si>
  <si>
    <t>Индекс</t>
  </si>
  <si>
    <t>1 курс</t>
  </si>
  <si>
    <t>Всего</t>
  </si>
  <si>
    <t>Обучение по дисциплинаам и междисциплинарным курсам</t>
  </si>
  <si>
    <t xml:space="preserve">промежуточная аттестация </t>
  </si>
  <si>
    <t>═</t>
  </si>
  <si>
    <t xml:space="preserve">2. Сводные данные по бюджету времени (в неделях)
</t>
  </si>
  <si>
    <t>экзаменов</t>
  </si>
  <si>
    <t>зачетов</t>
  </si>
  <si>
    <t xml:space="preserve">экзамен </t>
  </si>
  <si>
    <t>Формы промежуточной аттестации  (семестр)</t>
  </si>
  <si>
    <t xml:space="preserve">* не входит в общее количество зачетов и экзаменов </t>
  </si>
  <si>
    <t>ГИА.00</t>
  </si>
  <si>
    <t>Иностранный язык</t>
  </si>
  <si>
    <t>История</t>
  </si>
  <si>
    <t>ОП.00</t>
  </si>
  <si>
    <t>ОП.01</t>
  </si>
  <si>
    <t>ОП.02</t>
  </si>
  <si>
    <t>ОП.03</t>
  </si>
  <si>
    <t>ОП.04</t>
  </si>
  <si>
    <t>Безопасность жизнедеятельности</t>
  </si>
  <si>
    <t>П.00</t>
  </si>
  <si>
    <t>ПМ.01</t>
  </si>
  <si>
    <t>МДК.01.01</t>
  </si>
  <si>
    <t>ПМ.02</t>
  </si>
  <si>
    <t>МДК.02.01</t>
  </si>
  <si>
    <t>ПМ.03</t>
  </si>
  <si>
    <t>: :</t>
  </si>
  <si>
    <t>Учебная практика</t>
  </si>
  <si>
    <t>ОГСЭ.00</t>
  </si>
  <si>
    <t>ОГСЭ.01</t>
  </si>
  <si>
    <t>Основы философии</t>
  </si>
  <si>
    <t>ОГСЭ.02</t>
  </si>
  <si>
    <t>ОГСЭ.03</t>
  </si>
  <si>
    <t>ОГСЭ.04</t>
  </si>
  <si>
    <t>ЕН.00</t>
  </si>
  <si>
    <t>ЕН.01</t>
  </si>
  <si>
    <t>ЕН.02</t>
  </si>
  <si>
    <t>ПП.01</t>
  </si>
  <si>
    <t>МДК.02.02</t>
  </si>
  <si>
    <t>ПП.02</t>
  </si>
  <si>
    <t xml:space="preserve"> дисциплин и МДК </t>
  </si>
  <si>
    <t>учебной практики</t>
  </si>
  <si>
    <t xml:space="preserve">по специальности  среднего профессионального образования </t>
  </si>
  <si>
    <t>Производственная практика</t>
  </si>
  <si>
    <t xml:space="preserve">преддипломная </t>
  </si>
  <si>
    <t>х</t>
  </si>
  <si>
    <t>∆</t>
  </si>
  <si>
    <t>Практика учебная</t>
  </si>
  <si>
    <t xml:space="preserve">Производственная практика (преддипломная) </t>
  </si>
  <si>
    <t xml:space="preserve">Рекомендован
ГОУ ДПО Учебно-методическим
центром по профессиональному образованию Департамента
образования города Москвы
"_____"___________2011г.
</t>
  </si>
  <si>
    <t>на базе основного общего образования</t>
  </si>
  <si>
    <t>ОП.05</t>
  </si>
  <si>
    <t>ОП.06</t>
  </si>
  <si>
    <t>ОП.07</t>
  </si>
  <si>
    <t>ОП.08</t>
  </si>
  <si>
    <t>ОП.09</t>
  </si>
  <si>
    <t>ОГСЭ.05</t>
  </si>
  <si>
    <t>ОП.12</t>
  </si>
  <si>
    <t>МДК.03.01</t>
  </si>
  <si>
    <t>ПП.03</t>
  </si>
  <si>
    <t>ПМ.04</t>
  </si>
  <si>
    <t>ПП.04</t>
  </si>
  <si>
    <t>1. Календарный учебный график</t>
  </si>
  <si>
    <t xml:space="preserve">Учебный план
</t>
  </si>
  <si>
    <t>производственной практики/ преддипломной практики</t>
  </si>
  <si>
    <t xml:space="preserve">Информатика </t>
  </si>
  <si>
    <t>Наименование учебных  циклов,разделов,  учебных дисциплин, профессиональных модулей, МДК, практик</t>
  </si>
  <si>
    <t>дифференцирован
ный зачет</t>
  </si>
  <si>
    <t>ОП.10</t>
  </si>
  <si>
    <t>ОП.11</t>
  </si>
  <si>
    <t>УП.01</t>
  </si>
  <si>
    <t>УП.02</t>
  </si>
  <si>
    <t>УП.03</t>
  </si>
  <si>
    <t>УП.04</t>
  </si>
  <si>
    <t xml:space="preserve">Русский язык </t>
  </si>
  <si>
    <t>Литература</t>
  </si>
  <si>
    <t xml:space="preserve">Государственная итоговая аттестация </t>
  </si>
  <si>
    <t>Государственная итоговая аттестация</t>
  </si>
  <si>
    <t>Подготовка к государственной итоговой аттестации</t>
  </si>
  <si>
    <t>контрольных работ</t>
  </si>
  <si>
    <t>Нагрузка во взаимодействии с преподавателем</t>
  </si>
  <si>
    <t>ВСЕГО</t>
  </si>
  <si>
    <t>всего во взаимодействии с преподавателем</t>
  </si>
  <si>
    <t>Самостоятельная работа</t>
  </si>
  <si>
    <t>Объем образовательной программы</t>
  </si>
  <si>
    <t>Психология общения</t>
  </si>
  <si>
    <t xml:space="preserve">ПДП.00 </t>
  </si>
  <si>
    <t>Общеобразовательный  цикл</t>
  </si>
  <si>
    <t>Математический и общий естественнонаучный   цикл</t>
  </si>
  <si>
    <t>Общепрофессиональный цикл</t>
  </si>
  <si>
    <t>Профессиональный  цикл</t>
  </si>
  <si>
    <t>Иностранный язык в профессиональной деятельности</t>
  </si>
  <si>
    <t>в т.ч.</t>
  </si>
  <si>
    <t>учебные занятия</t>
  </si>
  <si>
    <t xml:space="preserve">практика </t>
  </si>
  <si>
    <t xml:space="preserve">в т.ч. </t>
  </si>
  <si>
    <t>консультации</t>
  </si>
  <si>
    <t xml:space="preserve">лабораторно-практические занятия </t>
  </si>
  <si>
    <t xml:space="preserve">теоретические занятия </t>
  </si>
  <si>
    <t>Объем образовательной пограммы  по  циклам (академических часов)</t>
  </si>
  <si>
    <t xml:space="preserve">3 курс </t>
  </si>
  <si>
    <t xml:space="preserve">2 курс </t>
  </si>
  <si>
    <t>Объем часов по учебным циклам</t>
  </si>
  <si>
    <t>Общий гуманитарный и социально- экономический  цикл</t>
  </si>
  <si>
    <t xml:space="preserve"> </t>
  </si>
  <si>
    <t>Контрольная работа за семестр</t>
  </si>
  <si>
    <t>ГИА.01</t>
  </si>
  <si>
    <t>ГИА.02</t>
  </si>
  <si>
    <t>1,2*</t>
  </si>
  <si>
    <t>УТВЕРЖДАЮ</t>
  </si>
  <si>
    <t>09.02.07 Информационные системы и программирование</t>
  </si>
  <si>
    <t>Квалификация -   программист</t>
  </si>
  <si>
    <t>Срок получения СПО по ППССЗ - 3 года 10 месяцев</t>
  </si>
  <si>
    <t>::</t>
  </si>
  <si>
    <t>Физика</t>
  </si>
  <si>
    <t xml:space="preserve">4 курс </t>
  </si>
  <si>
    <t>3 семестр 17 нед.</t>
  </si>
  <si>
    <t>5 семестр  13 нед. + 4 нед.</t>
  </si>
  <si>
    <t>3-8*</t>
  </si>
  <si>
    <t>Элементы высшей математики</t>
  </si>
  <si>
    <t>Дискретная математика с элементами математической логики</t>
  </si>
  <si>
    <t>Теория вероятностей и математическая статистика</t>
  </si>
  <si>
    <t>Операционные системы и среды</t>
  </si>
  <si>
    <t>Архитектура аппаратных средств</t>
  </si>
  <si>
    <t>Основы алгоритмизации и программирования</t>
  </si>
  <si>
    <t>Правовое обеспечение профессиональной деятельности</t>
  </si>
  <si>
    <t>Экономика отрасли</t>
  </si>
  <si>
    <t>Основы проектирования баз данных</t>
  </si>
  <si>
    <t>Стандартизация, сертификация и техническое документоведение</t>
  </si>
  <si>
    <t>Численные методы</t>
  </si>
  <si>
    <t>Компьютерные сети</t>
  </si>
  <si>
    <t>Менеджмент в профессиональной деятельности</t>
  </si>
  <si>
    <t>МДК.01.02</t>
  </si>
  <si>
    <t>МДК.01.03</t>
  </si>
  <si>
    <t>МДК.01.04</t>
  </si>
  <si>
    <t>Разработка модулей программного обеспечения для компьютерных систем</t>
  </si>
  <si>
    <t xml:space="preserve">Разработка программных модулей </t>
  </si>
  <si>
    <t>Поддержка и тестирование программных модулей</t>
  </si>
  <si>
    <t>Разработка мобильных приложений</t>
  </si>
  <si>
    <t>Системное программирование</t>
  </si>
  <si>
    <t>Производственная  практика</t>
  </si>
  <si>
    <t>Осуществление интеграции программных модулей</t>
  </si>
  <si>
    <t>Технология разработки программного обеспечения</t>
  </si>
  <si>
    <t>Инструментальные средства разработки программного обеспечения</t>
  </si>
  <si>
    <t>МДК.02.03</t>
  </si>
  <si>
    <t>Математическое моделирование</t>
  </si>
  <si>
    <t>Сопровождение и обслуживание программного обеспечения компьютерных систем</t>
  </si>
  <si>
    <t>Внедрение и поддержка компьютерных систем</t>
  </si>
  <si>
    <t>Обеспечение качества функционирования компьютерных систем</t>
  </si>
  <si>
    <t>МДК.03.02</t>
  </si>
  <si>
    <t>Разработка, администрирование и защита баз данных</t>
  </si>
  <si>
    <t>Технология разработки и защиты баз данных</t>
  </si>
  <si>
    <t>МДК04.01</t>
  </si>
  <si>
    <t>3-6</t>
  </si>
  <si>
    <t>72/144</t>
  </si>
  <si>
    <t>Директор________А.А Балаев</t>
  </si>
  <si>
    <t>Форма обучения - очная</t>
  </si>
  <si>
    <t>Практическая подготовка</t>
  </si>
  <si>
    <t>ОУП.01</t>
  </si>
  <si>
    <t>ОУП.03</t>
  </si>
  <si>
    <t>ОУП.02</t>
  </si>
  <si>
    <t>ОУП.06</t>
  </si>
  <si>
    <t>ОУП.09</t>
  </si>
  <si>
    <t>ОУП.12</t>
  </si>
  <si>
    <t>ОУП.00</t>
  </si>
  <si>
    <t xml:space="preserve"> Практика</t>
  </si>
  <si>
    <t xml:space="preserve">Производственная  </t>
  </si>
  <si>
    <t xml:space="preserve">Подготовка и защита дипломной работы                                                                                                                                                                                                                      </t>
  </si>
  <si>
    <t>Частного учреждения профессиональной образовательной организации                                                               "СТОЛИЧНЫЙ БИЗНЕС КОЛЛЕДЖ"</t>
  </si>
  <si>
    <t>ОУП.04</t>
  </si>
  <si>
    <t>Обществознание</t>
  </si>
  <si>
    <t>География</t>
  </si>
  <si>
    <t>ОУП(у).07</t>
  </si>
  <si>
    <t>Математика</t>
  </si>
  <si>
    <t>ОУП.10</t>
  </si>
  <si>
    <t>Химия</t>
  </si>
  <si>
    <t>ОУП.11</t>
  </si>
  <si>
    <t>Биология</t>
  </si>
  <si>
    <t>ОУП.13</t>
  </si>
  <si>
    <t>ОУП.14</t>
  </si>
  <si>
    <t>Индивидуальный проект</t>
  </si>
  <si>
    <t>ОУП.15</t>
  </si>
  <si>
    <t>Введение в специальность</t>
  </si>
  <si>
    <t xml:space="preserve">Демонстрационный экзамен </t>
  </si>
  <si>
    <t>ОУПу).08</t>
  </si>
  <si>
    <t>экзамены</t>
  </si>
  <si>
    <t>курсовое проектирование</t>
  </si>
  <si>
    <t>Экзамен по модудю</t>
  </si>
  <si>
    <t xml:space="preserve">Производственная практика         </t>
  </si>
  <si>
    <t>Распределение 
учебной нагрузки по курсам и семестрам
(час. в семестр)</t>
  </si>
  <si>
    <t>1 семестр     17 нед.</t>
  </si>
  <si>
    <t>4 семестр 20 нед +       1 нед.+      3 нед.</t>
  </si>
  <si>
    <t>7 семестр 12нед.+   5нед.</t>
  </si>
  <si>
    <t>ОУП.05</t>
  </si>
  <si>
    <t>2         семестр  22 нед. +       2 нед.</t>
  </si>
  <si>
    <t>6       семестр 16нед. + 9 нед.</t>
  </si>
  <si>
    <t>8          семестр     9 нед.+    5нед.+   4нед</t>
  </si>
  <si>
    <t>Физическая культура</t>
  </si>
  <si>
    <t>Основы безопсности  и защиты Родины</t>
  </si>
  <si>
    <t xml:space="preserve">Информационные технологии </t>
  </si>
  <si>
    <r>
      <t>0</t>
    </r>
    <r>
      <rPr>
        <sz val="6"/>
        <rFont val="Times New Roman"/>
        <family val="1"/>
        <charset val="204"/>
      </rPr>
      <t>3</t>
    </r>
  </si>
  <si>
    <r>
      <t>8</t>
    </r>
    <r>
      <rPr>
        <sz val="6"/>
        <rFont val="Times New Roman"/>
        <family val="1"/>
        <charset val="204"/>
      </rPr>
      <t>3</t>
    </r>
  </si>
  <si>
    <r>
      <t>0</t>
    </r>
    <r>
      <rPr>
        <sz val="6"/>
        <rFont val="Times New Roman"/>
        <family val="1"/>
        <charset val="204"/>
      </rPr>
      <t>1</t>
    </r>
  </si>
  <si>
    <r>
      <t>8</t>
    </r>
    <r>
      <rPr>
        <sz val="6"/>
        <rFont val="Times New Roman"/>
        <family val="1"/>
        <charset val="204"/>
      </rPr>
      <t>1</t>
    </r>
  </si>
  <si>
    <r>
      <t>0</t>
    </r>
    <r>
      <rPr>
        <sz val="6"/>
        <rFont val="Times New Roman"/>
        <family val="1"/>
        <charset val="204"/>
      </rPr>
      <t>4</t>
    </r>
  </si>
  <si>
    <r>
      <t>8</t>
    </r>
    <r>
      <rPr>
        <sz val="6"/>
        <rFont val="Times New Roman"/>
        <family val="1"/>
        <charset val="204"/>
      </rPr>
      <t>4</t>
    </r>
  </si>
  <si>
    <r>
      <t>0</t>
    </r>
    <r>
      <rPr>
        <sz val="6"/>
        <rFont val="Times New Roman"/>
        <family val="1"/>
        <charset val="204"/>
      </rPr>
      <t>2</t>
    </r>
  </si>
  <si>
    <r>
      <t>8</t>
    </r>
    <r>
      <rPr>
        <sz val="6"/>
        <rFont val="Times New Roman"/>
        <family val="1"/>
        <charset val="204"/>
      </rPr>
      <t>2</t>
    </r>
  </si>
  <si>
    <t>"    "_______________2025г.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</si>
</sst>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  <family val="2"/>
      <charset val="204"/>
    </font>
    <font>
      <sz val="7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"/>
      <family val="2"/>
      <charset val="204"/>
    </font>
    <font>
      <b/>
      <sz val="1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name val="Arial"/>
      <family val="2"/>
      <charset val="204"/>
    </font>
    <font>
      <sz val="9"/>
      <color rgb="FF00B050"/>
      <name val="Times New Roman"/>
      <family val="1"/>
      <charset val="204"/>
    </font>
    <font>
      <sz val="6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 applyNumberFormat="0" applyFont="0" applyFill="0" applyBorder="0" applyAlignment="0" applyProtection="0">
      <alignment vertical="top"/>
    </xf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7" borderId="1" applyNumberFormat="0" applyAlignment="0" applyProtection="0"/>
    <xf numFmtId="0" fontId="16" fillId="20" borderId="2" applyNumberFormat="0" applyAlignment="0" applyProtection="0"/>
    <xf numFmtId="0" fontId="17" fillId="20" borderId="1" applyNumberFormat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21" borderId="7" applyNumberFormat="0" applyAlignment="0" applyProtection="0"/>
    <xf numFmtId="0" fontId="23" fillId="0" borderId="0" applyNumberFormat="0" applyFill="0" applyBorder="0" applyAlignment="0" applyProtection="0"/>
    <xf numFmtId="0" fontId="24" fillId="22" borderId="0" applyNumberFormat="0" applyBorder="0" applyAlignment="0" applyProtection="0"/>
    <xf numFmtId="0" fontId="30" fillId="0" borderId="0" applyNumberFormat="0" applyFont="0" applyFill="0" applyBorder="0" applyAlignment="0" applyProtection="0">
      <alignment vertical="top"/>
    </xf>
    <xf numFmtId="0" fontId="25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4" borderId="0" applyNumberFormat="0" applyBorder="0" applyAlignment="0" applyProtection="0"/>
    <xf numFmtId="0" fontId="33" fillId="0" borderId="0"/>
  </cellStyleXfs>
  <cellXfs count="547">
    <xf numFmtId="0" fontId="0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5" fillId="0" borderId="0" xfId="36" applyNumberFormat="1" applyFont="1" applyFill="1" applyBorder="1" applyAlignment="1" applyProtection="1">
      <alignment vertical="top"/>
    </xf>
    <xf numFmtId="0" fontId="5" fillId="0" borderId="0" xfId="36" applyNumberFormat="1" applyFont="1" applyFill="1" applyBorder="1" applyAlignment="1" applyProtection="1">
      <alignment horizontal="left" vertical="top"/>
    </xf>
    <xf numFmtId="0" fontId="7" fillId="0" borderId="0" xfId="36" applyNumberFormat="1" applyFont="1" applyFill="1" applyBorder="1" applyAlignment="1" applyProtection="1">
      <alignment vertical="top"/>
    </xf>
    <xf numFmtId="0" fontId="7" fillId="0" borderId="0" xfId="36" applyNumberFormat="1" applyFont="1" applyFill="1" applyBorder="1" applyAlignment="1" applyProtection="1">
      <alignment vertical="top" wrapText="1"/>
    </xf>
    <xf numFmtId="0" fontId="7" fillId="0" borderId="0" xfId="36" applyNumberFormat="1" applyFont="1" applyFill="1" applyBorder="1" applyAlignment="1" applyProtection="1">
      <alignment horizontal="left" vertical="top"/>
    </xf>
    <xf numFmtId="0" fontId="6" fillId="0" borderId="0" xfId="36" applyNumberFormat="1" applyFont="1" applyFill="1" applyBorder="1" applyAlignment="1" applyProtection="1">
      <alignment horizontal="left" vertical="center"/>
    </xf>
    <xf numFmtId="0" fontId="7" fillId="0" borderId="0" xfId="36" applyNumberFormat="1" applyFont="1" applyFill="1" applyBorder="1" applyAlignment="1" applyProtection="1">
      <alignment horizontal="right" vertical="top"/>
    </xf>
    <xf numFmtId="0" fontId="6" fillId="0" borderId="0" xfId="36" applyNumberFormat="1" applyFont="1" applyFill="1" applyBorder="1" applyAlignment="1" applyProtection="1">
      <alignment vertical="top"/>
    </xf>
    <xf numFmtId="0" fontId="11" fillId="24" borderId="13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center" wrapText="1"/>
    </xf>
    <xf numFmtId="0" fontId="4" fillId="0" borderId="59" xfId="36" applyNumberFormat="1" applyFont="1" applyFill="1" applyBorder="1" applyAlignment="1" applyProtection="1">
      <alignment horizontal="center"/>
    </xf>
    <xf numFmtId="0" fontId="34" fillId="0" borderId="0" xfId="36" applyNumberFormat="1" applyFont="1" applyFill="1" applyBorder="1" applyAlignment="1" applyProtection="1">
      <alignment vertical="top"/>
    </xf>
    <xf numFmtId="0" fontId="34" fillId="0" borderId="0" xfId="36" applyNumberFormat="1" applyFont="1" applyFill="1" applyBorder="1" applyAlignment="1" applyProtection="1">
      <alignment vertical="top" wrapText="1"/>
    </xf>
    <xf numFmtId="0" fontId="37" fillId="0" borderId="0" xfId="36" applyNumberFormat="1" applyFont="1" applyFill="1" applyBorder="1" applyAlignment="1" applyProtection="1">
      <alignment vertical="top" wrapText="1"/>
    </xf>
    <xf numFmtId="0" fontId="36" fillId="0" borderId="0" xfId="36" applyNumberFormat="1" applyFont="1" applyFill="1" applyBorder="1" applyAlignment="1" applyProtection="1">
      <alignment vertical="top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7" fillId="24" borderId="0" xfId="0" applyNumberFormat="1" applyFont="1" applyFill="1" applyBorder="1" applyAlignment="1" applyProtection="1">
      <alignment vertical="top"/>
    </xf>
    <xf numFmtId="0" fontId="5" fillId="24" borderId="0" xfId="0" applyNumberFormat="1" applyFont="1" applyFill="1" applyBorder="1" applyAlignment="1" applyProtection="1">
      <alignment horizontal="center" vertical="top"/>
    </xf>
    <xf numFmtId="0" fontId="11" fillId="24" borderId="13" xfId="0" applyNumberFormat="1" applyFont="1" applyFill="1" applyBorder="1" applyAlignment="1" applyProtection="1">
      <alignment horizontal="center"/>
    </xf>
    <xf numFmtId="0" fontId="7" fillId="24" borderId="42" xfId="0" applyNumberFormat="1" applyFont="1" applyFill="1" applyBorder="1" applyAlignment="1" applyProtection="1">
      <alignment horizontal="center" vertical="top"/>
    </xf>
    <xf numFmtId="0" fontId="5" fillId="24" borderId="42" xfId="0" applyNumberFormat="1" applyFont="1" applyFill="1" applyBorder="1" applyAlignment="1" applyProtection="1">
      <alignment horizontal="center" vertical="top"/>
    </xf>
    <xf numFmtId="0" fontId="7" fillId="24" borderId="0" xfId="0" applyNumberFormat="1" applyFont="1" applyFill="1" applyBorder="1" applyAlignment="1" applyProtection="1">
      <alignment horizontal="center" vertical="top"/>
    </xf>
    <xf numFmtId="0" fontId="5" fillId="24" borderId="0" xfId="36" applyNumberFormat="1" applyFont="1" applyFill="1" applyBorder="1" applyAlignment="1" applyProtection="1">
      <alignment vertical="top"/>
    </xf>
    <xf numFmtId="0" fontId="34" fillId="0" borderId="0" xfId="36" applyNumberFormat="1" applyFont="1" applyFill="1" applyBorder="1" applyAlignment="1" applyProtection="1">
      <alignment horizontal="left" vertical="top"/>
    </xf>
    <xf numFmtId="0" fontId="11" fillId="0" borderId="33" xfId="0" applyNumberFormat="1" applyFont="1" applyFill="1" applyBorder="1" applyAlignment="1" applyProtection="1">
      <alignment horizontal="center" vertical="center" wrapText="1"/>
    </xf>
    <xf numFmtId="0" fontId="2" fillId="24" borderId="50" xfId="36" applyNumberFormat="1" applyFont="1" applyFill="1" applyBorder="1" applyAlignment="1" applyProtection="1">
      <alignment horizontal="center" vertical="center"/>
    </xf>
    <xf numFmtId="0" fontId="2" fillId="24" borderId="26" xfId="36" applyNumberFormat="1" applyFont="1" applyFill="1" applyBorder="1" applyAlignment="1" applyProtection="1">
      <alignment horizontal="center" vertical="center"/>
    </xf>
    <xf numFmtId="0" fontId="2" fillId="24" borderId="0" xfId="36" applyNumberFormat="1" applyFont="1" applyFill="1" applyBorder="1" applyAlignment="1" applyProtection="1">
      <alignment horizontal="center" vertical="center"/>
    </xf>
    <xf numFmtId="0" fontId="2" fillId="24" borderId="29" xfId="36" applyNumberFormat="1" applyFont="1" applyFill="1" applyBorder="1" applyAlignment="1" applyProtection="1">
      <alignment horizontal="center" vertical="center"/>
    </xf>
    <xf numFmtId="0" fontId="2" fillId="24" borderId="12" xfId="36" applyNumberFormat="1" applyFont="1" applyFill="1" applyBorder="1" applyAlignment="1" applyProtection="1">
      <alignment horizontal="center" vertical="center"/>
    </xf>
    <xf numFmtId="0" fontId="7" fillId="0" borderId="31" xfId="36" applyNumberFormat="1" applyFont="1" applyFill="1" applyBorder="1" applyAlignment="1" applyProtection="1">
      <alignment horizontal="center"/>
    </xf>
    <xf numFmtId="0" fontId="7" fillId="0" borderId="48" xfId="36" applyNumberFormat="1" applyFont="1" applyFill="1" applyBorder="1" applyAlignment="1" applyProtection="1">
      <alignment horizontal="center"/>
    </xf>
    <xf numFmtId="0" fontId="11" fillId="0" borderId="63" xfId="0" applyNumberFormat="1" applyFont="1" applyFill="1" applyBorder="1" applyAlignment="1" applyProtection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/>
    </xf>
    <xf numFmtId="0" fontId="11" fillId="0" borderId="3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vertical="center"/>
    </xf>
    <xf numFmtId="0" fontId="11" fillId="24" borderId="11" xfId="0" applyFont="1" applyFill="1" applyBorder="1" applyAlignment="1">
      <alignment horizontal="center"/>
    </xf>
    <xf numFmtId="0" fontId="5" fillId="24" borderId="11" xfId="0" applyNumberFormat="1" applyFont="1" applyFill="1" applyBorder="1" applyAlignment="1" applyProtection="1">
      <alignment horizontal="center" wrapText="1"/>
    </xf>
    <xf numFmtId="0" fontId="5" fillId="24" borderId="11" xfId="0" applyNumberFormat="1" applyFont="1" applyFill="1" applyBorder="1" applyAlignment="1" applyProtection="1">
      <alignment horizontal="center" vertical="top"/>
    </xf>
    <xf numFmtId="0" fontId="11" fillId="24" borderId="11" xfId="0" applyNumberFormat="1" applyFont="1" applyFill="1" applyBorder="1" applyAlignment="1" applyProtection="1">
      <alignment horizontal="center" vertical="top"/>
    </xf>
    <xf numFmtId="0" fontId="11" fillId="24" borderId="22" xfId="0" applyNumberFormat="1" applyFont="1" applyFill="1" applyBorder="1" applyAlignment="1" applyProtection="1">
      <alignment horizontal="center" vertical="top"/>
    </xf>
    <xf numFmtId="0" fontId="36" fillId="0" borderId="0" xfId="36" applyNumberFormat="1" applyFont="1" applyFill="1" applyBorder="1" applyAlignment="1" applyProtection="1">
      <alignment vertical="center" wrapText="1"/>
    </xf>
    <xf numFmtId="0" fontId="38" fillId="0" borderId="0" xfId="36" applyNumberFormat="1" applyFont="1" applyFill="1" applyBorder="1" applyAlignment="1" applyProtection="1">
      <alignment vertical="top"/>
    </xf>
    <xf numFmtId="0" fontId="39" fillId="0" borderId="0" xfId="0" applyNumberFormat="1" applyFont="1" applyFill="1" applyBorder="1" applyAlignment="1" applyProtection="1">
      <alignment vertical="top"/>
    </xf>
    <xf numFmtId="0" fontId="11" fillId="24" borderId="75" xfId="0" applyFont="1" applyFill="1" applyBorder="1" applyAlignment="1">
      <alignment horizontal="center"/>
    </xf>
    <xf numFmtId="0" fontId="11" fillId="0" borderId="15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/>
    </xf>
    <xf numFmtId="0" fontId="11" fillId="24" borderId="15" xfId="0" applyNumberFormat="1" applyFont="1" applyFill="1" applyBorder="1" applyAlignment="1" applyProtection="1">
      <alignment horizontal="center" vertical="top"/>
    </xf>
    <xf numFmtId="0" fontId="11" fillId="24" borderId="21" xfId="0" applyNumberFormat="1" applyFont="1" applyFill="1" applyBorder="1" applyAlignment="1" applyProtection="1">
      <alignment horizontal="center" vertical="top"/>
    </xf>
    <xf numFmtId="0" fontId="11" fillId="0" borderId="38" xfId="0" applyNumberFormat="1" applyFont="1" applyFill="1" applyBorder="1" applyAlignment="1" applyProtection="1">
      <alignment horizontal="center" vertical="center"/>
    </xf>
    <xf numFmtId="0" fontId="11" fillId="0" borderId="33" xfId="0" applyNumberFormat="1" applyFont="1" applyFill="1" applyBorder="1" applyAlignment="1" applyProtection="1">
      <alignment horizontal="center" vertical="center"/>
    </xf>
    <xf numFmtId="0" fontId="11" fillId="0" borderId="14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/>
    </xf>
    <xf numFmtId="0" fontId="11" fillId="24" borderId="28" xfId="0" applyNumberFormat="1" applyFont="1" applyFill="1" applyBorder="1" applyAlignment="1" applyProtection="1">
      <alignment horizontal="center" vertical="center"/>
    </xf>
    <xf numFmtId="0" fontId="11" fillId="24" borderId="33" xfId="0" applyNumberFormat="1" applyFont="1" applyFill="1" applyBorder="1" applyAlignment="1" applyProtection="1">
      <alignment horizontal="center" vertical="center"/>
    </xf>
    <xf numFmtId="0" fontId="11" fillId="24" borderId="34" xfId="0" applyNumberFormat="1" applyFont="1" applyFill="1" applyBorder="1" applyAlignment="1" applyProtection="1">
      <alignment horizontal="center" vertical="center"/>
    </xf>
    <xf numFmtId="0" fontId="11" fillId="0" borderId="13" xfId="0" applyNumberFormat="1" applyFont="1" applyFill="1" applyBorder="1" applyAlignment="1" applyProtection="1">
      <alignment horizontal="center" vertical="center"/>
    </xf>
    <xf numFmtId="0" fontId="11" fillId="24" borderId="37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 vertical="center"/>
    </xf>
    <xf numFmtId="0" fontId="12" fillId="0" borderId="15" xfId="0" applyNumberFormat="1" applyFont="1" applyFill="1" applyBorder="1" applyAlignment="1" applyProtection="1">
      <alignment horizontal="center" vertical="center"/>
    </xf>
    <xf numFmtId="0" fontId="11" fillId="24" borderId="38" xfId="0" applyNumberFormat="1" applyFont="1" applyFill="1" applyBorder="1" applyAlignment="1" applyProtection="1">
      <alignment horizontal="center" vertical="center"/>
    </xf>
    <xf numFmtId="0" fontId="11" fillId="24" borderId="14" xfId="0" applyNumberFormat="1" applyFont="1" applyFill="1" applyBorder="1" applyAlignment="1" applyProtection="1">
      <alignment horizontal="center" vertical="center"/>
    </xf>
    <xf numFmtId="0" fontId="11" fillId="24" borderId="63" xfId="0" applyNumberFormat="1" applyFont="1" applyFill="1" applyBorder="1" applyAlignment="1" applyProtection="1">
      <alignment horizontal="center" vertical="center"/>
    </xf>
    <xf numFmtId="0" fontId="11" fillId="24" borderId="26" xfId="0" applyNumberFormat="1" applyFont="1" applyFill="1" applyBorder="1" applyAlignment="1" applyProtection="1">
      <alignment horizontal="center" vertical="center"/>
    </xf>
    <xf numFmtId="0" fontId="11" fillId="24" borderId="49" xfId="0" applyNumberFormat="1" applyFont="1" applyFill="1" applyBorder="1" applyAlignment="1" applyProtection="1">
      <alignment horizontal="center" vertical="center"/>
    </xf>
    <xf numFmtId="0" fontId="11" fillId="24" borderId="71" xfId="0" applyNumberFormat="1" applyFont="1" applyFill="1" applyBorder="1" applyAlignment="1" applyProtection="1">
      <alignment horizontal="center" vertical="center"/>
    </xf>
    <xf numFmtId="0" fontId="11" fillId="24" borderId="29" xfId="0" applyNumberFormat="1" applyFont="1" applyFill="1" applyBorder="1" applyAlignment="1" applyProtection="1">
      <alignment horizontal="center" vertical="center"/>
    </xf>
    <xf numFmtId="0" fontId="11" fillId="24" borderId="12" xfId="0" applyNumberFormat="1" applyFont="1" applyFill="1" applyBorder="1" applyAlignment="1" applyProtection="1">
      <alignment horizontal="center" vertical="center"/>
    </xf>
    <xf numFmtId="0" fontId="11" fillId="0" borderId="37" xfId="0" applyNumberFormat="1" applyFont="1" applyFill="1" applyBorder="1" applyAlignment="1" applyProtection="1">
      <alignment horizontal="center" vertical="center"/>
    </xf>
    <xf numFmtId="0" fontId="12" fillId="24" borderId="57" xfId="0" applyNumberFormat="1" applyFont="1" applyFill="1" applyBorder="1" applyAlignment="1" applyProtection="1">
      <alignment horizontal="center" vertical="center"/>
    </xf>
    <xf numFmtId="0" fontId="12" fillId="26" borderId="36" xfId="0" applyNumberFormat="1" applyFont="1" applyFill="1" applyBorder="1" applyAlignment="1" applyProtection="1">
      <alignment horizontal="center" vertical="center"/>
    </xf>
    <xf numFmtId="0" fontId="11" fillId="0" borderId="28" xfId="0" applyNumberFormat="1" applyFont="1" applyFill="1" applyBorder="1" applyAlignment="1" applyProtection="1">
      <alignment horizontal="center" vertical="center" wrapText="1"/>
    </xf>
    <xf numFmtId="0" fontId="11" fillId="0" borderId="37" xfId="0" applyNumberFormat="1" applyFont="1" applyFill="1" applyBorder="1" applyAlignment="1" applyProtection="1">
      <alignment horizontal="center" vertical="center" wrapText="1"/>
    </xf>
    <xf numFmtId="0" fontId="11" fillId="24" borderId="23" xfId="0" applyNumberFormat="1" applyFont="1" applyFill="1" applyBorder="1" applyAlignment="1" applyProtection="1">
      <alignment horizontal="center" vertical="center"/>
    </xf>
    <xf numFmtId="0" fontId="12" fillId="24" borderId="52" xfId="0" applyNumberFormat="1" applyFont="1" applyFill="1" applyBorder="1" applyAlignment="1" applyProtection="1">
      <alignment horizontal="center" vertical="center" wrapText="1"/>
    </xf>
    <xf numFmtId="0" fontId="12" fillId="26" borderId="52" xfId="0" applyNumberFormat="1" applyFont="1" applyFill="1" applyBorder="1" applyAlignment="1" applyProtection="1">
      <alignment horizontal="center" vertical="center"/>
    </xf>
    <xf numFmtId="0" fontId="12" fillId="26" borderId="61" xfId="0" applyNumberFormat="1" applyFont="1" applyFill="1" applyBorder="1" applyAlignment="1" applyProtection="1">
      <alignment horizontal="center" vertical="center"/>
    </xf>
    <xf numFmtId="0" fontId="11" fillId="24" borderId="28" xfId="0" applyNumberFormat="1" applyFont="1" applyFill="1" applyBorder="1" applyAlignment="1" applyProtection="1">
      <alignment horizontal="center" vertical="center" wrapText="1"/>
    </xf>
    <xf numFmtId="0" fontId="11" fillId="24" borderId="33" xfId="0" applyNumberFormat="1" applyFont="1" applyFill="1" applyBorder="1" applyAlignment="1" applyProtection="1">
      <alignment horizontal="center" vertical="center" wrapText="1"/>
    </xf>
    <xf numFmtId="0" fontId="11" fillId="24" borderId="34" xfId="0" applyNumberFormat="1" applyFont="1" applyFill="1" applyBorder="1" applyAlignment="1" applyProtection="1">
      <alignment horizontal="center" vertical="center" wrapText="1"/>
    </xf>
    <xf numFmtId="0" fontId="11" fillId="24" borderId="37" xfId="0" applyNumberFormat="1" applyFont="1" applyFill="1" applyBorder="1" applyAlignment="1" applyProtection="1">
      <alignment horizontal="center" vertical="center" wrapText="1"/>
    </xf>
    <xf numFmtId="0" fontId="11" fillId="24" borderId="11" xfId="0" applyNumberFormat="1" applyFont="1" applyFill="1" applyBorder="1" applyAlignment="1" applyProtection="1">
      <alignment horizontal="center" vertical="center" wrapText="1"/>
    </xf>
    <xf numFmtId="0" fontId="11" fillId="24" borderId="22" xfId="0" applyNumberFormat="1" applyFont="1" applyFill="1" applyBorder="1" applyAlignment="1" applyProtection="1">
      <alignment horizontal="center" vertical="center"/>
    </xf>
    <xf numFmtId="0" fontId="12" fillId="24" borderId="31" xfId="0" applyNumberFormat="1" applyFont="1" applyFill="1" applyBorder="1" applyAlignment="1" applyProtection="1">
      <alignment horizontal="center" vertical="center" wrapText="1"/>
    </xf>
    <xf numFmtId="0" fontId="12" fillId="24" borderId="48" xfId="0" applyNumberFormat="1" applyFont="1" applyFill="1" applyBorder="1" applyAlignment="1" applyProtection="1">
      <alignment horizontal="center" vertical="center" wrapText="1"/>
    </xf>
    <xf numFmtId="0" fontId="12" fillId="24" borderId="45" xfId="0" applyNumberFormat="1" applyFont="1" applyFill="1" applyBorder="1" applyAlignment="1" applyProtection="1">
      <alignment horizontal="center" vertical="center"/>
    </xf>
    <xf numFmtId="0" fontId="11" fillId="24" borderId="82" xfId="0" applyNumberFormat="1" applyFont="1" applyFill="1" applyBorder="1" applyAlignment="1" applyProtection="1">
      <alignment horizontal="center" vertical="center"/>
    </xf>
    <xf numFmtId="0" fontId="1" fillId="24" borderId="0" xfId="0" applyNumberFormat="1" applyFont="1" applyFill="1" applyBorder="1" applyAlignment="1" applyProtection="1">
      <alignment horizontal="center" vertical="top" wrapText="1"/>
    </xf>
    <xf numFmtId="0" fontId="11" fillId="24" borderId="40" xfId="0" applyNumberFormat="1" applyFont="1" applyFill="1" applyBorder="1" applyAlignment="1" applyProtection="1">
      <alignment horizontal="left" vertical="top" wrapText="1"/>
    </xf>
    <xf numFmtId="0" fontId="11" fillId="24" borderId="0" xfId="0" applyNumberFormat="1" applyFont="1" applyFill="1" applyBorder="1" applyAlignment="1" applyProtection="1">
      <alignment horizontal="left" vertical="top" wrapText="1"/>
    </xf>
    <xf numFmtId="0" fontId="7" fillId="0" borderId="13" xfId="36" applyNumberFormat="1" applyFont="1" applyFill="1" applyBorder="1" applyAlignment="1" applyProtection="1">
      <alignment horizontal="center" vertical="center"/>
    </xf>
    <xf numFmtId="0" fontId="7" fillId="0" borderId="13" xfId="36" applyNumberFormat="1" applyFont="1" applyFill="1" applyBorder="1" applyAlignment="1" applyProtection="1">
      <alignment horizontal="center" vertical="center" wrapText="1"/>
    </xf>
    <xf numFmtId="0" fontId="7" fillId="0" borderId="13" xfId="36" applyNumberFormat="1" applyFont="1" applyFill="1" applyBorder="1" applyAlignment="1" applyProtection="1">
      <alignment horizontal="center"/>
    </xf>
    <xf numFmtId="0" fontId="7" fillId="0" borderId="35" xfId="36" applyNumberFormat="1" applyFont="1" applyFill="1" applyBorder="1" applyAlignment="1" applyProtection="1">
      <alignment horizontal="center"/>
    </xf>
    <xf numFmtId="0" fontId="2" fillId="24" borderId="10" xfId="36" applyNumberFormat="1" applyFont="1" applyFill="1" applyBorder="1" applyAlignment="1" applyProtection="1">
      <alignment horizontal="center" vertical="center"/>
    </xf>
    <xf numFmtId="0" fontId="7" fillId="0" borderId="11" xfId="36" applyNumberFormat="1" applyFont="1" applyFill="1" applyBorder="1" applyAlignment="1" applyProtection="1">
      <alignment horizontal="center" vertical="center"/>
    </xf>
    <xf numFmtId="0" fontId="7" fillId="0" borderId="22" xfId="36" applyNumberFormat="1" applyFont="1" applyFill="1" applyBorder="1" applyAlignment="1" applyProtection="1">
      <alignment horizontal="center" vertical="center"/>
    </xf>
    <xf numFmtId="0" fontId="7" fillId="0" borderId="37" xfId="36" applyNumberFormat="1" applyFont="1" applyFill="1" applyBorder="1" applyAlignment="1" applyProtection="1">
      <alignment horizontal="center" vertical="center"/>
    </xf>
    <xf numFmtId="0" fontId="7" fillId="0" borderId="56" xfId="36" applyNumberFormat="1" applyFont="1" applyFill="1" applyBorder="1" applyAlignment="1" applyProtection="1">
      <alignment horizontal="center" vertical="center"/>
    </xf>
    <xf numFmtId="0" fontId="4" fillId="0" borderId="57" xfId="36" applyNumberFormat="1" applyFont="1" applyFill="1" applyBorder="1" applyAlignment="1" applyProtection="1">
      <alignment horizontal="center"/>
    </xf>
    <xf numFmtId="0" fontId="11" fillId="24" borderId="15" xfId="0" applyNumberFormat="1" applyFont="1" applyFill="1" applyBorder="1" applyAlignment="1" applyProtection="1">
      <alignment horizontal="center" vertical="center"/>
    </xf>
    <xf numFmtId="0" fontId="5" fillId="0" borderId="68" xfId="0" applyNumberFormat="1" applyFont="1" applyFill="1" applyBorder="1" applyAlignment="1" applyProtection="1">
      <alignment horizontal="center" textRotation="90" wrapText="1"/>
    </xf>
    <xf numFmtId="0" fontId="5" fillId="0" borderId="12" xfId="0" applyNumberFormat="1" applyFont="1" applyFill="1" applyBorder="1" applyAlignment="1" applyProtection="1">
      <alignment horizontal="center" textRotation="90" wrapText="1"/>
    </xf>
    <xf numFmtId="0" fontId="12" fillId="26" borderId="41" xfId="0" applyNumberFormat="1" applyFont="1" applyFill="1" applyBorder="1" applyAlignment="1" applyProtection="1">
      <alignment horizontal="center" vertical="center"/>
    </xf>
    <xf numFmtId="0" fontId="12" fillId="26" borderId="39" xfId="0" applyNumberFormat="1" applyFont="1" applyFill="1" applyBorder="1" applyAlignment="1" applyProtection="1">
      <alignment horizontal="center" vertical="center"/>
    </xf>
    <xf numFmtId="0" fontId="36" fillId="0" borderId="79" xfId="0" applyNumberFormat="1" applyFont="1" applyFill="1" applyBorder="1" applyAlignment="1" applyProtection="1">
      <alignment vertical="center" wrapText="1"/>
    </xf>
    <xf numFmtId="0" fontId="11" fillId="0" borderId="85" xfId="0" applyNumberFormat="1" applyFont="1" applyFill="1" applyBorder="1" applyAlignment="1" applyProtection="1">
      <alignment horizontal="center" vertical="center"/>
    </xf>
    <xf numFmtId="0" fontId="12" fillId="24" borderId="72" xfId="0" applyNumberFormat="1" applyFont="1" applyFill="1" applyBorder="1" applyAlignment="1" applyProtection="1">
      <alignment horizontal="center" vertical="center"/>
    </xf>
    <xf numFmtId="0" fontId="11" fillId="24" borderId="18" xfId="0" applyNumberFormat="1" applyFont="1" applyFill="1" applyBorder="1" applyAlignment="1" applyProtection="1">
      <alignment horizontal="center" vertical="center"/>
    </xf>
    <xf numFmtId="0" fontId="12" fillId="0" borderId="31" xfId="0" applyNumberFormat="1" applyFont="1" applyFill="1" applyBorder="1" applyAlignment="1" applyProtection="1">
      <alignment horizontal="center" vertical="center" wrapText="1"/>
    </xf>
    <xf numFmtId="0" fontId="12" fillId="26" borderId="60" xfId="0" applyNumberFormat="1" applyFont="1" applyFill="1" applyBorder="1" applyAlignment="1" applyProtection="1">
      <alignment horizontal="center" vertical="center"/>
    </xf>
    <xf numFmtId="0" fontId="12" fillId="26" borderId="59" xfId="0" applyNumberFormat="1" applyFont="1" applyFill="1" applyBorder="1" applyAlignment="1" applyProtection="1">
      <alignment horizontal="center" vertical="center"/>
    </xf>
    <xf numFmtId="0" fontId="11" fillId="24" borderId="35" xfId="0" applyNumberFormat="1" applyFont="1" applyFill="1" applyBorder="1" applyAlignment="1" applyProtection="1">
      <alignment horizontal="center" vertical="center"/>
    </xf>
    <xf numFmtId="0" fontId="11" fillId="24" borderId="21" xfId="0" applyNumberFormat="1" applyFont="1" applyFill="1" applyBorder="1" applyAlignment="1" applyProtection="1">
      <alignment horizontal="center" vertical="center"/>
    </xf>
    <xf numFmtId="0" fontId="12" fillId="0" borderId="48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5" xfId="0" applyNumberFormat="1" applyFont="1" applyFill="1" applyBorder="1" applyAlignment="1" applyProtection="1">
      <alignment horizontal="center" vertical="center" wrapText="1"/>
    </xf>
    <xf numFmtId="0" fontId="11" fillId="24" borderId="14" xfId="0" applyNumberFormat="1" applyFont="1" applyFill="1" applyBorder="1" applyAlignment="1" applyProtection="1">
      <alignment horizontal="center" vertical="center" wrapText="1"/>
    </xf>
    <xf numFmtId="0" fontId="11" fillId="24" borderId="35" xfId="0" applyNumberFormat="1" applyFont="1" applyFill="1" applyBorder="1" applyAlignment="1" applyProtection="1">
      <alignment horizontal="center" vertical="center" wrapText="1"/>
    </xf>
    <xf numFmtId="0" fontId="11" fillId="24" borderId="72" xfId="0" applyNumberFormat="1" applyFont="1" applyFill="1" applyBorder="1" applyAlignment="1" applyProtection="1">
      <alignment horizontal="center" vertical="center"/>
    </xf>
    <xf numFmtId="0" fontId="12" fillId="24" borderId="45" xfId="0" applyNumberFormat="1" applyFont="1" applyFill="1" applyBorder="1" applyAlignment="1" applyProtection="1">
      <alignment horizontal="center" vertical="center" wrapText="1"/>
    </xf>
    <xf numFmtId="0" fontId="39" fillId="0" borderId="0" xfId="0" applyNumberFormat="1" applyFont="1" applyFill="1" applyBorder="1" applyAlignment="1" applyProtection="1">
      <alignment horizontal="center" vertical="top"/>
    </xf>
    <xf numFmtId="0" fontId="5" fillId="24" borderId="34" xfId="0" applyNumberFormat="1" applyFont="1" applyFill="1" applyBorder="1" applyAlignment="1" applyProtection="1">
      <alignment horizontal="center" vertical="top" wrapText="1"/>
    </xf>
    <xf numFmtId="0" fontId="11" fillId="24" borderId="61" xfId="0" applyNumberFormat="1" applyFont="1" applyFill="1" applyBorder="1" applyAlignment="1" applyProtection="1">
      <alignment horizontal="center" vertical="top"/>
    </xf>
    <xf numFmtId="0" fontId="36" fillId="0" borderId="72" xfId="0" applyNumberFormat="1" applyFont="1" applyFill="1" applyBorder="1" applyAlignment="1" applyProtection="1">
      <alignment vertical="center" wrapText="1"/>
    </xf>
    <xf numFmtId="0" fontId="11" fillId="24" borderId="43" xfId="0" applyNumberFormat="1" applyFont="1" applyFill="1" applyBorder="1" applyAlignment="1" applyProtection="1">
      <alignment horizontal="center" vertical="center" wrapText="1"/>
    </xf>
    <xf numFmtId="0" fontId="11" fillId="24" borderId="18" xfId="0" applyNumberFormat="1" applyFont="1" applyFill="1" applyBorder="1" applyAlignment="1" applyProtection="1">
      <alignment horizontal="center" vertical="center" wrapText="1"/>
    </xf>
    <xf numFmtId="0" fontId="11" fillId="24" borderId="53" xfId="0" applyNumberFormat="1" applyFont="1" applyFill="1" applyBorder="1" applyAlignment="1" applyProtection="1">
      <alignment horizontal="center" vertical="center" wrapText="1"/>
    </xf>
    <xf numFmtId="0" fontId="11" fillId="24" borderId="62" xfId="0" applyNumberFormat="1" applyFont="1" applyFill="1" applyBorder="1" applyAlignment="1" applyProtection="1">
      <alignment horizontal="center" vertical="center"/>
    </xf>
    <xf numFmtId="0" fontId="11" fillId="24" borderId="16" xfId="0" applyNumberFormat="1" applyFont="1" applyFill="1" applyBorder="1" applyAlignment="1" applyProtection="1">
      <alignment horizontal="center" vertical="center"/>
    </xf>
    <xf numFmtId="0" fontId="11" fillId="24" borderId="17" xfId="0" applyNumberFormat="1" applyFont="1" applyFill="1" applyBorder="1" applyAlignment="1" applyProtection="1">
      <alignment horizontal="center" vertical="center"/>
    </xf>
    <xf numFmtId="0" fontId="12" fillId="26" borderId="52" xfId="0" applyNumberFormat="1" applyFont="1" applyFill="1" applyBorder="1" applyAlignment="1" applyProtection="1">
      <alignment horizontal="center" vertical="center" wrapText="1"/>
    </xf>
    <xf numFmtId="0" fontId="12" fillId="26" borderId="36" xfId="0" applyNumberFormat="1" applyFont="1" applyFill="1" applyBorder="1" applyAlignment="1" applyProtection="1">
      <alignment horizontal="center" vertical="center" wrapText="1"/>
    </xf>
    <xf numFmtId="0" fontId="12" fillId="26" borderId="60" xfId="0" applyNumberFormat="1" applyFont="1" applyFill="1" applyBorder="1" applyAlignment="1" applyProtection="1">
      <alignment horizontal="center" vertical="center" wrapText="1"/>
    </xf>
    <xf numFmtId="0" fontId="12" fillId="26" borderId="61" xfId="0" applyNumberFormat="1" applyFont="1" applyFill="1" applyBorder="1" applyAlignment="1" applyProtection="1">
      <alignment horizontal="center" vertical="top"/>
    </xf>
    <xf numFmtId="0" fontId="12" fillId="26" borderId="58" xfId="0" applyNumberFormat="1" applyFont="1" applyFill="1" applyBorder="1" applyAlignment="1" applyProtection="1">
      <alignment horizontal="left" vertical="top" wrapText="1"/>
    </xf>
    <xf numFmtId="0" fontId="12" fillId="26" borderId="59" xfId="0" applyNumberFormat="1" applyFont="1" applyFill="1" applyBorder="1" applyAlignment="1" applyProtection="1">
      <alignment horizontal="center" vertical="center" wrapText="1"/>
    </xf>
    <xf numFmtId="0" fontId="4" fillId="26" borderId="57" xfId="0" applyNumberFormat="1" applyFont="1" applyFill="1" applyBorder="1" applyAlignment="1" applyProtection="1">
      <alignment horizontal="center" vertical="center" textRotation="90"/>
    </xf>
    <xf numFmtId="0" fontId="12" fillId="26" borderId="57" xfId="0" applyNumberFormat="1" applyFont="1" applyFill="1" applyBorder="1" applyAlignment="1" applyProtection="1">
      <alignment horizontal="left" vertical="center" wrapText="1"/>
    </xf>
    <xf numFmtId="0" fontId="12" fillId="26" borderId="51" xfId="0" applyNumberFormat="1" applyFont="1" applyFill="1" applyBorder="1" applyAlignment="1" applyProtection="1">
      <alignment horizontal="center" vertical="center"/>
    </xf>
    <xf numFmtId="0" fontId="12" fillId="26" borderId="57" xfId="0" applyNumberFormat="1" applyFont="1" applyFill="1" applyBorder="1" applyAlignment="1" applyProtection="1">
      <alignment horizontal="center" vertical="center"/>
    </xf>
    <xf numFmtId="0" fontId="11" fillId="0" borderId="11" xfId="0" applyNumberFormat="1" applyFont="1" applyFill="1" applyBorder="1" applyAlignment="1" applyProtection="1">
      <alignment horizontal="center" vertical="top"/>
    </xf>
    <xf numFmtId="0" fontId="11" fillId="0" borderId="82" xfId="0" applyNumberFormat="1" applyFont="1" applyFill="1" applyBorder="1" applyAlignment="1" applyProtection="1">
      <alignment horizontal="left" vertical="top"/>
    </xf>
    <xf numFmtId="0" fontId="11" fillId="0" borderId="34" xfId="0" applyNumberFormat="1" applyFont="1" applyFill="1" applyBorder="1" applyAlignment="1" applyProtection="1">
      <alignment horizontal="center" vertical="top"/>
    </xf>
    <xf numFmtId="0" fontId="11" fillId="0" borderId="27" xfId="0" applyNumberFormat="1" applyFont="1" applyFill="1" applyBorder="1" applyAlignment="1" applyProtection="1">
      <alignment horizontal="left" vertical="top"/>
    </xf>
    <xf numFmtId="0" fontId="11" fillId="0" borderId="54" xfId="0" applyNumberFormat="1" applyFont="1" applyFill="1" applyBorder="1" applyAlignment="1" applyProtection="1">
      <alignment horizontal="left" vertical="top"/>
    </xf>
    <xf numFmtId="0" fontId="11" fillId="0" borderId="54" xfId="0" applyNumberFormat="1" applyFont="1" applyFill="1" applyBorder="1" applyAlignment="1" applyProtection="1">
      <alignment horizontal="left" vertical="center" wrapText="1"/>
    </xf>
    <xf numFmtId="49" fontId="11" fillId="0" borderId="35" xfId="0" applyNumberFormat="1" applyFont="1" applyFill="1" applyBorder="1" applyAlignment="1" applyProtection="1">
      <alignment horizontal="center" vertical="center"/>
    </xf>
    <xf numFmtId="0" fontId="12" fillId="26" borderId="52" xfId="0" applyNumberFormat="1" applyFont="1" applyFill="1" applyBorder="1" applyAlignment="1" applyProtection="1">
      <alignment horizontal="left" vertical="top" wrapText="1"/>
    </xf>
    <xf numFmtId="0" fontId="12" fillId="26" borderId="58" xfId="0" applyNumberFormat="1" applyFont="1" applyFill="1" applyBorder="1" applyAlignment="1" applyProtection="1">
      <alignment horizontal="center" vertical="center" wrapText="1"/>
    </xf>
    <xf numFmtId="0" fontId="12" fillId="26" borderId="58" xfId="0" applyNumberFormat="1" applyFont="1" applyFill="1" applyBorder="1" applyAlignment="1" applyProtection="1">
      <alignment horizontal="center" vertical="center"/>
    </xf>
    <xf numFmtId="0" fontId="11" fillId="24" borderId="28" xfId="0" applyNumberFormat="1" applyFont="1" applyFill="1" applyBorder="1" applyAlignment="1" applyProtection="1">
      <alignment horizontal="left" vertical="top"/>
    </xf>
    <xf numFmtId="0" fontId="11" fillId="0" borderId="75" xfId="0" applyNumberFormat="1" applyFont="1" applyFill="1" applyBorder="1" applyAlignment="1" applyProtection="1">
      <alignment horizontal="center" vertical="top"/>
    </xf>
    <xf numFmtId="0" fontId="12" fillId="26" borderId="57" xfId="0" applyNumberFormat="1" applyFont="1" applyFill="1" applyBorder="1" applyAlignment="1" applyProtection="1">
      <alignment horizontal="center" vertical="top"/>
    </xf>
    <xf numFmtId="0" fontId="12" fillId="26" borderId="51" xfId="0" applyNumberFormat="1" applyFont="1" applyFill="1" applyBorder="1" applyAlignment="1" applyProtection="1">
      <alignment horizontal="left" vertical="top"/>
    </xf>
    <xf numFmtId="0" fontId="11" fillId="0" borderId="33" xfId="0" applyNumberFormat="1" applyFont="1" applyFill="1" applyBorder="1" applyAlignment="1" applyProtection="1">
      <alignment horizontal="center" vertical="top"/>
    </xf>
    <xf numFmtId="0" fontId="11" fillId="24" borderId="63" xfId="0" applyNumberFormat="1" applyFont="1" applyFill="1" applyBorder="1" applyAlignment="1" applyProtection="1">
      <alignment horizontal="left" vertical="top"/>
    </xf>
    <xf numFmtId="0" fontId="11" fillId="24" borderId="82" xfId="0" applyNumberFormat="1" applyFont="1" applyFill="1" applyBorder="1" applyAlignment="1" applyProtection="1">
      <alignment horizontal="left" vertical="top"/>
    </xf>
    <xf numFmtId="0" fontId="11" fillId="24" borderId="82" xfId="0" applyNumberFormat="1" applyFont="1" applyFill="1" applyBorder="1" applyAlignment="1" applyProtection="1">
      <alignment horizontal="left" vertical="top" wrapText="1"/>
    </xf>
    <xf numFmtId="0" fontId="11" fillId="24" borderId="82" xfId="0" applyNumberFormat="1" applyFont="1" applyFill="1" applyBorder="1" applyAlignment="1" applyProtection="1">
      <alignment horizontal="left" vertical="center" wrapText="1"/>
    </xf>
    <xf numFmtId="0" fontId="12" fillId="26" borderId="79" xfId="0" applyNumberFormat="1" applyFont="1" applyFill="1" applyBorder="1" applyAlignment="1" applyProtection="1">
      <alignment horizontal="left" vertical="top"/>
    </xf>
    <xf numFmtId="0" fontId="34" fillId="0" borderId="70" xfId="0" applyNumberFormat="1" applyFont="1" applyFill="1" applyBorder="1" applyAlignment="1" applyProtection="1">
      <alignment vertical="center" wrapText="1"/>
    </xf>
    <xf numFmtId="0" fontId="34" fillId="0" borderId="82" xfId="0" applyNumberFormat="1" applyFont="1" applyFill="1" applyBorder="1" applyAlignment="1" applyProtection="1">
      <alignment vertical="center" wrapText="1"/>
    </xf>
    <xf numFmtId="0" fontId="11" fillId="24" borderId="38" xfId="0" applyNumberFormat="1" applyFont="1" applyFill="1" applyBorder="1" applyAlignment="1" applyProtection="1">
      <alignment horizontal="center" vertical="center" wrapText="1"/>
    </xf>
    <xf numFmtId="0" fontId="11" fillId="24" borderId="52" xfId="0" applyNumberFormat="1" applyFont="1" applyFill="1" applyBorder="1" applyAlignment="1" applyProtection="1">
      <alignment horizontal="center"/>
    </xf>
    <xf numFmtId="0" fontId="11" fillId="24" borderId="36" xfId="0" applyNumberFormat="1" applyFont="1" applyFill="1" applyBorder="1" applyAlignment="1" applyProtection="1">
      <alignment horizontal="center"/>
    </xf>
    <xf numFmtId="0" fontId="11" fillId="24" borderId="61" xfId="0" applyNumberFormat="1" applyFont="1" applyFill="1" applyBorder="1" applyAlignment="1" applyProtection="1">
      <alignment horizontal="center"/>
    </xf>
    <xf numFmtId="0" fontId="11" fillId="24" borderId="57" xfId="0" applyNumberFormat="1" applyFont="1" applyFill="1" applyBorder="1" applyAlignment="1" applyProtection="1">
      <alignment horizontal="center" vertical="center"/>
    </xf>
    <xf numFmtId="0" fontId="11" fillId="24" borderId="52" xfId="0" applyNumberFormat="1" applyFont="1" applyFill="1" applyBorder="1" applyAlignment="1" applyProtection="1">
      <alignment horizontal="center" vertical="center"/>
    </xf>
    <xf numFmtId="0" fontId="11" fillId="24" borderId="36" xfId="0" applyNumberFormat="1" applyFont="1" applyFill="1" applyBorder="1" applyAlignment="1" applyProtection="1">
      <alignment horizontal="center" vertical="center"/>
    </xf>
    <xf numFmtId="0" fontId="11" fillId="24" borderId="11" xfId="0" applyNumberFormat="1" applyFont="1" applyFill="1" applyBorder="1" applyAlignment="1" applyProtection="1">
      <alignment horizontal="center"/>
    </xf>
    <xf numFmtId="0" fontId="11" fillId="24" borderId="54" xfId="0" applyNumberFormat="1" applyFont="1" applyFill="1" applyBorder="1" applyAlignment="1" applyProtection="1">
      <alignment horizontal="center" vertical="center"/>
    </xf>
    <xf numFmtId="0" fontId="11" fillId="24" borderId="0" xfId="0" applyNumberFormat="1" applyFont="1" applyFill="1" applyBorder="1" applyAlignment="1" applyProtection="1">
      <alignment horizontal="center" vertical="center"/>
    </xf>
    <xf numFmtId="0" fontId="11" fillId="24" borderId="82" xfId="0" applyNumberFormat="1" applyFont="1" applyFill="1" applyBorder="1" applyAlignment="1" applyProtection="1">
      <alignment horizontal="left" wrapText="1"/>
    </xf>
    <xf numFmtId="0" fontId="12" fillId="26" borderId="79" xfId="0" applyNumberFormat="1" applyFont="1" applyFill="1" applyBorder="1" applyAlignment="1" applyProtection="1">
      <alignment horizontal="center" vertical="center"/>
    </xf>
    <xf numFmtId="0" fontId="12" fillId="0" borderId="80" xfId="0" applyNumberFormat="1" applyFont="1" applyFill="1" applyBorder="1" applyAlignment="1" applyProtection="1">
      <alignment horizontal="center" vertical="center"/>
    </xf>
    <xf numFmtId="0" fontId="12" fillId="24" borderId="36" xfId="0" applyNumberFormat="1" applyFont="1" applyFill="1" applyBorder="1" applyAlignment="1" applyProtection="1">
      <alignment horizontal="center" vertical="center"/>
    </xf>
    <xf numFmtId="0" fontId="12" fillId="24" borderId="61" xfId="0" applyNumberFormat="1" applyFont="1" applyFill="1" applyBorder="1" applyAlignment="1" applyProtection="1">
      <alignment horizontal="center" vertical="center"/>
    </xf>
    <xf numFmtId="1" fontId="12" fillId="26" borderId="57" xfId="0" applyNumberFormat="1" applyFont="1" applyFill="1" applyBorder="1" applyAlignment="1" applyProtection="1">
      <alignment horizontal="center" vertical="center"/>
    </xf>
    <xf numFmtId="0" fontId="34" fillId="0" borderId="62" xfId="0" applyNumberFormat="1" applyFont="1" applyFill="1" applyBorder="1" applyAlignment="1" applyProtection="1">
      <alignment vertical="center" wrapText="1"/>
    </xf>
    <xf numFmtId="0" fontId="34" fillId="0" borderId="82" xfId="0" applyNumberFormat="1" applyFont="1" applyFill="1" applyBorder="1" applyAlignment="1" applyProtection="1">
      <alignment horizontal="justify" vertical="center" wrapText="1"/>
    </xf>
    <xf numFmtId="1" fontId="12" fillId="26" borderId="59" xfId="0" applyNumberFormat="1" applyFont="1" applyFill="1" applyBorder="1" applyAlignment="1" applyProtection="1">
      <alignment horizontal="center" vertical="center"/>
    </xf>
    <xf numFmtId="0" fontId="12" fillId="26" borderId="44" xfId="0" applyNumberFormat="1" applyFont="1" applyFill="1" applyBorder="1" applyAlignment="1" applyProtection="1">
      <alignment horizontal="center" vertical="center"/>
    </xf>
    <xf numFmtId="0" fontId="11" fillId="24" borderId="67" xfId="0" applyNumberFormat="1" applyFont="1" applyFill="1" applyBorder="1" applyAlignment="1" applyProtection="1">
      <alignment horizontal="center" vertical="center"/>
    </xf>
    <xf numFmtId="0" fontId="11" fillId="24" borderId="60" xfId="0" applyNumberFormat="1" applyFont="1" applyFill="1" applyBorder="1" applyAlignment="1" applyProtection="1">
      <alignment horizontal="center"/>
    </xf>
    <xf numFmtId="0" fontId="11" fillId="0" borderId="82" xfId="0" applyNumberFormat="1" applyFont="1" applyFill="1" applyBorder="1" applyAlignment="1" applyProtection="1">
      <alignment horizontal="center" vertical="center"/>
    </xf>
    <xf numFmtId="0" fontId="11" fillId="24" borderId="83" xfId="0" applyNumberFormat="1" applyFont="1" applyFill="1" applyBorder="1" applyAlignment="1" applyProtection="1">
      <alignment horizontal="center" vertical="center"/>
    </xf>
    <xf numFmtId="0" fontId="11" fillId="24" borderId="57" xfId="0" applyNumberFormat="1" applyFont="1" applyFill="1" applyBorder="1" applyAlignment="1" applyProtection="1">
      <alignment horizontal="center"/>
    </xf>
    <xf numFmtId="0" fontId="11" fillId="24" borderId="63" xfId="0" applyNumberFormat="1" applyFont="1" applyFill="1" applyBorder="1" applyAlignment="1" applyProtection="1">
      <alignment horizontal="left" vertical="top" wrapText="1"/>
    </xf>
    <xf numFmtId="0" fontId="11" fillId="24" borderId="84" xfId="0" applyNumberFormat="1" applyFont="1" applyFill="1" applyBorder="1" applyAlignment="1" applyProtection="1">
      <alignment horizontal="left" vertical="top"/>
    </xf>
    <xf numFmtId="0" fontId="11" fillId="24" borderId="84" xfId="0" applyNumberFormat="1" applyFont="1" applyFill="1" applyBorder="1" applyAlignment="1" applyProtection="1">
      <alignment horizontal="center" vertical="center"/>
    </xf>
    <xf numFmtId="0" fontId="12" fillId="26" borderId="73" xfId="0" applyNumberFormat="1" applyFont="1" applyFill="1" applyBorder="1" applyAlignment="1" applyProtection="1">
      <alignment horizontal="center" vertical="center"/>
    </xf>
    <xf numFmtId="0" fontId="12" fillId="24" borderId="36" xfId="0" applyNumberFormat="1" applyFont="1" applyFill="1" applyBorder="1" applyAlignment="1" applyProtection="1">
      <alignment horizontal="center" vertical="center" wrapText="1"/>
    </xf>
    <xf numFmtId="0" fontId="12" fillId="24" borderId="60" xfId="0" applyNumberFormat="1" applyFont="1" applyFill="1" applyBorder="1" applyAlignment="1" applyProtection="1">
      <alignment horizontal="center" vertical="center" wrapText="1"/>
    </xf>
    <xf numFmtId="0" fontId="11" fillId="24" borderId="57" xfId="0" applyNumberFormat="1" applyFont="1" applyFill="1" applyBorder="1" applyAlignment="1" applyProtection="1">
      <alignment horizontal="left" vertical="top"/>
    </xf>
    <xf numFmtId="0" fontId="11" fillId="0" borderId="82" xfId="0" applyNumberFormat="1" applyFont="1" applyFill="1" applyBorder="1" applyAlignment="1" applyProtection="1">
      <alignment horizontal="left" vertical="top" wrapText="1"/>
    </xf>
    <xf numFmtId="0" fontId="12" fillId="24" borderId="57" xfId="0" applyNumberFormat="1" applyFont="1" applyFill="1" applyBorder="1" applyAlignment="1" applyProtection="1">
      <alignment horizontal="center" vertical="top"/>
    </xf>
    <xf numFmtId="0" fontId="12" fillId="24" borderId="79" xfId="0" applyNumberFormat="1" applyFont="1" applyFill="1" applyBorder="1" applyAlignment="1" applyProtection="1">
      <alignment horizontal="left" vertical="top" wrapText="1"/>
    </xf>
    <xf numFmtId="0" fontId="12" fillId="24" borderId="25" xfId="0" applyNumberFormat="1" applyFont="1" applyFill="1" applyBorder="1" applyAlignment="1" applyProtection="1">
      <alignment horizontal="center" vertical="center"/>
    </xf>
    <xf numFmtId="0" fontId="12" fillId="24" borderId="41" xfId="0" applyNumberFormat="1" applyFont="1" applyFill="1" applyBorder="1" applyAlignment="1" applyProtection="1">
      <alignment horizontal="center" vertical="center"/>
    </xf>
    <xf numFmtId="0" fontId="12" fillId="24" borderId="39" xfId="0" applyNumberFormat="1" applyFont="1" applyFill="1" applyBorder="1" applyAlignment="1" applyProtection="1">
      <alignment horizontal="center" vertical="center"/>
    </xf>
    <xf numFmtId="0" fontId="11" fillId="24" borderId="39" xfId="0" applyNumberFormat="1" applyFont="1" applyFill="1" applyBorder="1" applyAlignment="1" applyProtection="1">
      <alignment horizontal="center" vertical="center"/>
    </xf>
    <xf numFmtId="0" fontId="12" fillId="24" borderId="44" xfId="0" applyNumberFormat="1" applyFont="1" applyFill="1" applyBorder="1" applyAlignment="1" applyProtection="1">
      <alignment horizontal="center" vertical="center"/>
    </xf>
    <xf numFmtId="0" fontId="12" fillId="24" borderId="70" xfId="0" applyNumberFormat="1" applyFont="1" applyFill="1" applyBorder="1" applyAlignment="1" applyProtection="1">
      <alignment horizontal="center" vertical="center"/>
    </xf>
    <xf numFmtId="0" fontId="5" fillId="24" borderId="70" xfId="43" applyFont="1" applyFill="1" applyBorder="1" applyAlignment="1">
      <alignment horizontal="center" vertical="center" wrapText="1"/>
    </xf>
    <xf numFmtId="0" fontId="11" fillId="24" borderId="66" xfId="0" applyNumberFormat="1" applyFont="1" applyFill="1" applyBorder="1" applyAlignment="1" applyProtection="1">
      <alignment horizontal="center" vertical="center"/>
    </xf>
    <xf numFmtId="0" fontId="11" fillId="24" borderId="44" xfId="0" applyNumberFormat="1" applyFont="1" applyFill="1" applyBorder="1" applyAlignment="1" applyProtection="1">
      <alignment horizontal="center" vertical="center"/>
    </xf>
    <xf numFmtId="0" fontId="11" fillId="24" borderId="70" xfId="0" applyNumberFormat="1" applyFont="1" applyFill="1" applyBorder="1" applyAlignment="1" applyProtection="1">
      <alignment horizontal="center" vertical="center"/>
    </xf>
    <xf numFmtId="0" fontId="11" fillId="0" borderId="47" xfId="0" applyNumberFormat="1" applyFont="1" applyFill="1" applyBorder="1" applyAlignment="1" applyProtection="1">
      <alignment horizontal="center" vertical="center"/>
    </xf>
    <xf numFmtId="0" fontId="11" fillId="24" borderId="47" xfId="0" applyNumberFormat="1" applyFont="1" applyFill="1" applyBorder="1" applyAlignment="1" applyProtection="1">
      <alignment horizontal="center" vertical="center"/>
    </xf>
    <xf numFmtId="0" fontId="11" fillId="24" borderId="78" xfId="0" applyNumberFormat="1" applyFont="1" applyFill="1" applyBorder="1" applyAlignment="1" applyProtection="1">
      <alignment horizontal="center" vertical="center"/>
    </xf>
    <xf numFmtId="0" fontId="11" fillId="24" borderId="85" xfId="0" applyNumberFormat="1" applyFont="1" applyFill="1" applyBorder="1" applyAlignment="1" applyProtection="1">
      <alignment horizontal="center" vertical="center"/>
    </xf>
    <xf numFmtId="0" fontId="12" fillId="24" borderId="80" xfId="0" applyNumberFormat="1" applyFont="1" applyFill="1" applyBorder="1" applyAlignment="1" applyProtection="1">
      <alignment horizontal="center" vertical="center"/>
    </xf>
    <xf numFmtId="0" fontId="12" fillId="24" borderId="69" xfId="0" applyNumberFormat="1" applyFont="1" applyFill="1" applyBorder="1" applyAlignment="1" applyProtection="1">
      <alignment horizontal="center" vertical="center"/>
    </xf>
    <xf numFmtId="0" fontId="12" fillId="24" borderId="31" xfId="0" applyNumberFormat="1" applyFont="1" applyFill="1" applyBorder="1" applyAlignment="1" applyProtection="1">
      <alignment horizontal="center" vertical="center"/>
    </xf>
    <xf numFmtId="0" fontId="12" fillId="24" borderId="42" xfId="0" applyNumberFormat="1" applyFont="1" applyFill="1" applyBorder="1" applyAlignment="1" applyProtection="1">
      <alignment horizontal="center" vertical="center"/>
    </xf>
    <xf numFmtId="0" fontId="34" fillId="0" borderId="80" xfId="0" applyNumberFormat="1" applyFont="1" applyFill="1" applyBorder="1" applyAlignment="1" applyProtection="1">
      <alignment vertical="center" wrapText="1"/>
    </xf>
    <xf numFmtId="0" fontId="11" fillId="0" borderId="31" xfId="0" applyNumberFormat="1" applyFont="1" applyFill="1" applyBorder="1" applyAlignment="1" applyProtection="1">
      <alignment horizontal="center" vertical="center" wrapText="1"/>
    </xf>
    <xf numFmtId="0" fontId="11" fillId="0" borderId="48" xfId="0" applyNumberFormat="1" applyFont="1" applyFill="1" applyBorder="1" applyAlignment="1" applyProtection="1">
      <alignment horizontal="center" vertical="center" wrapText="1"/>
    </xf>
    <xf numFmtId="0" fontId="12" fillId="24" borderId="79" xfId="0" applyNumberFormat="1" applyFont="1" applyFill="1" applyBorder="1" applyAlignment="1" applyProtection="1">
      <alignment horizontal="center" vertical="center"/>
    </xf>
    <xf numFmtId="0" fontId="12" fillId="24" borderId="59" xfId="0" applyNumberFormat="1" applyFont="1" applyFill="1" applyBorder="1" applyAlignment="1" applyProtection="1">
      <alignment horizontal="center" vertical="center"/>
    </xf>
    <xf numFmtId="0" fontId="12" fillId="24" borderId="58" xfId="0" applyNumberFormat="1" applyFont="1" applyFill="1" applyBorder="1" applyAlignment="1" applyProtection="1">
      <alignment horizontal="center" vertical="center"/>
    </xf>
    <xf numFmtId="0" fontId="11" fillId="0" borderId="16" xfId="0" applyNumberFormat="1" applyFont="1" applyFill="1" applyBorder="1" applyAlignment="1" applyProtection="1">
      <alignment horizontal="center" vertical="center" wrapText="1"/>
    </xf>
    <xf numFmtId="0" fontId="11" fillId="24" borderId="68" xfId="0" applyNumberFormat="1" applyFont="1" applyFill="1" applyBorder="1" applyAlignment="1" applyProtection="1">
      <alignment horizontal="center" vertical="center"/>
    </xf>
    <xf numFmtId="0" fontId="11" fillId="24" borderId="12" xfId="0" applyNumberFormat="1" applyFont="1" applyFill="1" applyBorder="1" applyAlignment="1" applyProtection="1">
      <alignment horizontal="center" vertical="center" wrapText="1"/>
    </xf>
    <xf numFmtId="0" fontId="11" fillId="24" borderId="10" xfId="0" applyNumberFormat="1" applyFont="1" applyFill="1" applyBorder="1" applyAlignment="1" applyProtection="1">
      <alignment horizontal="center" vertical="center" wrapText="1"/>
    </xf>
    <xf numFmtId="0" fontId="11" fillId="24" borderId="10" xfId="0" applyNumberFormat="1" applyFont="1" applyFill="1" applyBorder="1" applyAlignment="1" applyProtection="1">
      <alignment horizontal="center" vertical="center"/>
    </xf>
    <xf numFmtId="0" fontId="34" fillId="0" borderId="71" xfId="0" applyNumberFormat="1" applyFont="1" applyFill="1" applyBorder="1" applyAlignment="1" applyProtection="1">
      <alignment vertical="center" wrapText="1"/>
    </xf>
    <xf numFmtId="0" fontId="11" fillId="24" borderId="30" xfId="0" applyNumberFormat="1" applyFont="1" applyFill="1" applyBorder="1" applyAlignment="1" applyProtection="1">
      <alignment horizontal="center" vertical="center"/>
    </xf>
    <xf numFmtId="0" fontId="34" fillId="0" borderId="84" xfId="0" applyNumberFormat="1" applyFont="1" applyFill="1" applyBorder="1" applyAlignment="1" applyProtection="1">
      <alignment vertical="center" wrapText="1"/>
    </xf>
    <xf numFmtId="0" fontId="11" fillId="24" borderId="31" xfId="0" applyNumberFormat="1" applyFont="1" applyFill="1" applyBorder="1" applyAlignment="1" applyProtection="1">
      <alignment horizontal="center" vertical="center" wrapText="1"/>
    </xf>
    <xf numFmtId="0" fontId="11" fillId="24" borderId="48" xfId="0" applyNumberFormat="1" applyFont="1" applyFill="1" applyBorder="1" applyAlignment="1" applyProtection="1">
      <alignment horizontal="center" vertical="center" wrapText="1"/>
    </xf>
    <xf numFmtId="0" fontId="34" fillId="0" borderId="27" xfId="0" applyNumberFormat="1" applyFont="1" applyFill="1" applyBorder="1" applyAlignment="1" applyProtection="1">
      <alignment horizontal="justify" vertical="center" wrapText="1"/>
    </xf>
    <xf numFmtId="0" fontId="34" fillId="0" borderId="54" xfId="0" applyNumberFormat="1" applyFont="1" applyFill="1" applyBorder="1" applyAlignment="1" applyProtection="1">
      <alignment horizontal="justify" vertical="center" wrapText="1"/>
    </xf>
    <xf numFmtId="0" fontId="11" fillId="24" borderId="76" xfId="0" applyNumberFormat="1" applyFont="1" applyFill="1" applyBorder="1" applyAlignment="1" applyProtection="1">
      <alignment horizontal="center" vertical="center"/>
    </xf>
    <xf numFmtId="0" fontId="36" fillId="0" borderId="57" xfId="0" applyNumberFormat="1" applyFont="1" applyFill="1" applyBorder="1" applyAlignment="1" applyProtection="1">
      <alignment horizontal="center" vertical="center" wrapText="1"/>
    </xf>
    <xf numFmtId="0" fontId="34" fillId="0" borderId="14" xfId="0" applyNumberFormat="1" applyFont="1" applyFill="1" applyBorder="1" applyAlignment="1" applyProtection="1">
      <alignment horizontal="center" vertical="center" wrapText="1"/>
    </xf>
    <xf numFmtId="0" fontId="34" fillId="0" borderId="35" xfId="0" applyNumberFormat="1" applyFont="1" applyFill="1" applyBorder="1" applyAlignment="1" applyProtection="1">
      <alignment horizontal="center" vertical="center" wrapText="1"/>
    </xf>
    <xf numFmtId="0" fontId="34" fillId="0" borderId="82" xfId="0" applyNumberFormat="1" applyFont="1" applyFill="1" applyBorder="1" applyAlignment="1" applyProtection="1">
      <alignment horizontal="center" vertical="center" wrapText="1"/>
    </xf>
    <xf numFmtId="0" fontId="36" fillId="0" borderId="72" xfId="0" applyNumberFormat="1" applyFont="1" applyFill="1" applyBorder="1" applyAlignment="1" applyProtection="1">
      <alignment horizontal="center" vertical="center" wrapText="1"/>
    </xf>
    <xf numFmtId="0" fontId="34" fillId="0" borderId="74" xfId="0" applyNumberFormat="1" applyFont="1" applyFill="1" applyBorder="1" applyAlignment="1" applyProtection="1">
      <alignment horizontal="center" vertical="center" wrapText="1"/>
    </xf>
    <xf numFmtId="0" fontId="34" fillId="0" borderId="84" xfId="0" applyNumberFormat="1" applyFont="1" applyFill="1" applyBorder="1" applyAlignment="1" applyProtection="1">
      <alignment horizontal="center" vertical="center" wrapText="1"/>
    </xf>
    <xf numFmtId="0" fontId="34" fillId="0" borderId="17" xfId="0" applyNumberFormat="1" applyFont="1" applyFill="1" applyBorder="1" applyAlignment="1" applyProtection="1">
      <alignment horizontal="center" vertical="center" wrapText="1"/>
    </xf>
    <xf numFmtId="0" fontId="34" fillId="0" borderId="11" xfId="0" applyNumberFormat="1" applyFont="1" applyFill="1" applyBorder="1" applyAlignment="1" applyProtection="1">
      <alignment horizontal="center" vertical="center" wrapText="1"/>
    </xf>
    <xf numFmtId="0" fontId="34" fillId="0" borderId="71" xfId="0" applyNumberFormat="1" applyFont="1" applyFill="1" applyBorder="1" applyAlignment="1" applyProtection="1">
      <alignment horizontal="center" vertical="center" wrapText="1"/>
    </xf>
    <xf numFmtId="0" fontId="11" fillId="24" borderId="30" xfId="0" applyNumberFormat="1" applyFont="1" applyFill="1" applyBorder="1" applyAlignment="1" applyProtection="1">
      <alignment horizontal="center" vertical="center" wrapText="1"/>
    </xf>
    <xf numFmtId="0" fontId="11" fillId="24" borderId="50" xfId="0" applyNumberFormat="1" applyFont="1" applyFill="1" applyBorder="1" applyAlignment="1" applyProtection="1">
      <alignment horizontal="center" vertical="center"/>
    </xf>
    <xf numFmtId="0" fontId="11" fillId="24" borderId="83" xfId="0" applyNumberFormat="1" applyFont="1" applyFill="1" applyBorder="1" applyAlignment="1" applyProtection="1">
      <alignment horizontal="left" vertical="top" wrapText="1"/>
    </xf>
    <xf numFmtId="0" fontId="11" fillId="24" borderId="84" xfId="0" applyNumberFormat="1" applyFont="1" applyFill="1" applyBorder="1" applyAlignment="1" applyProtection="1">
      <alignment horizontal="left" vertical="top" wrapText="1"/>
    </xf>
    <xf numFmtId="0" fontId="12" fillId="24" borderId="57" xfId="0" applyNumberFormat="1" applyFont="1" applyFill="1" applyBorder="1" applyAlignment="1" applyProtection="1">
      <alignment horizontal="left" vertical="center" wrapText="1"/>
    </xf>
    <xf numFmtId="0" fontId="12" fillId="24" borderId="59" xfId="0" applyNumberFormat="1" applyFont="1" applyFill="1" applyBorder="1" applyAlignment="1" applyProtection="1">
      <alignment horizontal="center" vertical="center" wrapText="1"/>
    </xf>
    <xf numFmtId="0" fontId="12" fillId="24" borderId="32" xfId="0" applyNumberFormat="1" applyFont="1" applyFill="1" applyBorder="1" applyAlignment="1" applyProtection="1">
      <alignment horizontal="center" vertical="center"/>
    </xf>
    <xf numFmtId="0" fontId="5" fillId="0" borderId="10" xfId="0" applyNumberFormat="1" applyFont="1" applyFill="1" applyBorder="1" applyAlignment="1" applyProtection="1">
      <alignment horizontal="center" textRotation="90" wrapText="1"/>
    </xf>
    <xf numFmtId="0" fontId="12" fillId="26" borderId="79" xfId="0" applyNumberFormat="1" applyFont="1" applyFill="1" applyBorder="1" applyAlignment="1" applyProtection="1">
      <alignment horizontal="center" vertical="center" wrapText="1"/>
    </xf>
    <xf numFmtId="0" fontId="11" fillId="0" borderId="47" xfId="0" applyFont="1" applyFill="1" applyBorder="1" applyAlignment="1">
      <alignment horizontal="center"/>
    </xf>
    <xf numFmtId="0" fontId="11" fillId="0" borderId="85" xfId="0" applyFont="1" applyFill="1" applyBorder="1" applyAlignment="1">
      <alignment horizontal="center"/>
    </xf>
    <xf numFmtId="0" fontId="11" fillId="0" borderId="85" xfId="0" applyFont="1" applyFill="1" applyBorder="1" applyAlignment="1">
      <alignment horizontal="center" vertical="center"/>
    </xf>
    <xf numFmtId="0" fontId="11" fillId="24" borderId="85" xfId="0" applyFont="1" applyFill="1" applyBorder="1" applyAlignment="1">
      <alignment horizontal="center"/>
    </xf>
    <xf numFmtId="0" fontId="11" fillId="24" borderId="77" xfId="0" applyNumberFormat="1" applyFont="1" applyFill="1" applyBorder="1" applyAlignment="1" applyProtection="1">
      <alignment horizontal="center" vertical="center"/>
    </xf>
    <xf numFmtId="0" fontId="11" fillId="24" borderId="20" xfId="0" applyNumberFormat="1" applyFont="1" applyFill="1" applyBorder="1" applyAlignment="1" applyProtection="1">
      <alignment horizontal="center" vertical="center"/>
    </xf>
    <xf numFmtId="0" fontId="5" fillId="24" borderId="85" xfId="0" applyNumberFormat="1" applyFont="1" applyFill="1" applyBorder="1" applyAlignment="1" applyProtection="1">
      <alignment horizontal="center" vertical="top"/>
    </xf>
    <xf numFmtId="0" fontId="11" fillId="24" borderId="85" xfId="0" applyNumberFormat="1" applyFont="1" applyFill="1" applyBorder="1" applyAlignment="1" applyProtection="1">
      <alignment horizontal="center" vertical="top"/>
    </xf>
    <xf numFmtId="0" fontId="11" fillId="24" borderId="78" xfId="0" applyNumberFormat="1" applyFont="1" applyFill="1" applyBorder="1" applyAlignment="1" applyProtection="1">
      <alignment horizontal="center" vertical="top"/>
    </xf>
    <xf numFmtId="0" fontId="11" fillId="24" borderId="79" xfId="0" applyNumberFormat="1" applyFont="1" applyFill="1" applyBorder="1" applyAlignment="1" applyProtection="1">
      <alignment horizontal="center" vertical="top"/>
    </xf>
    <xf numFmtId="0" fontId="5" fillId="24" borderId="47" xfId="0" applyNumberFormat="1" applyFont="1" applyFill="1" applyBorder="1" applyAlignment="1" applyProtection="1">
      <alignment horizontal="center" vertical="top" wrapText="1"/>
    </xf>
    <xf numFmtId="0" fontId="11" fillId="24" borderId="22" xfId="0" applyFont="1" applyFill="1" applyBorder="1" applyAlignment="1">
      <alignment horizontal="center"/>
    </xf>
    <xf numFmtId="0" fontId="5" fillId="24" borderId="85" xfId="0" applyNumberFormat="1" applyFont="1" applyFill="1" applyBorder="1" applyAlignment="1" applyProtection="1">
      <alignment horizontal="center" wrapText="1"/>
    </xf>
    <xf numFmtId="0" fontId="11" fillId="24" borderId="61" xfId="0" applyNumberFormat="1" applyFont="1" applyFill="1" applyBorder="1" applyAlignment="1" applyProtection="1">
      <alignment horizontal="center" vertical="center"/>
    </xf>
    <xf numFmtId="0" fontId="12" fillId="26" borderId="45" xfId="0" applyNumberFormat="1" applyFont="1" applyFill="1" applyBorder="1" applyAlignment="1" applyProtection="1">
      <alignment horizontal="center" vertical="center"/>
    </xf>
    <xf numFmtId="1" fontId="12" fillId="26" borderId="72" xfId="0" applyNumberFormat="1" applyFont="1" applyFill="1" applyBorder="1" applyAlignment="1" applyProtection="1">
      <alignment horizontal="center" vertical="center"/>
    </xf>
    <xf numFmtId="1" fontId="12" fillId="26" borderId="79" xfId="0" applyNumberFormat="1" applyFont="1" applyFill="1" applyBorder="1" applyAlignment="1" applyProtection="1">
      <alignment horizontal="center" vertical="center"/>
    </xf>
    <xf numFmtId="0" fontId="11" fillId="24" borderId="38" xfId="0" applyFont="1" applyFill="1" applyBorder="1" applyAlignment="1">
      <alignment horizontal="center"/>
    </xf>
    <xf numFmtId="0" fontId="11" fillId="24" borderId="28" xfId="0" applyFont="1" applyFill="1" applyBorder="1" applyAlignment="1">
      <alignment horizontal="center"/>
    </xf>
    <xf numFmtId="0" fontId="11" fillId="24" borderId="47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/>
    </xf>
    <xf numFmtId="0" fontId="11" fillId="24" borderId="37" xfId="0" applyFont="1" applyFill="1" applyBorder="1" applyAlignment="1">
      <alignment horizontal="center"/>
    </xf>
    <xf numFmtId="0" fontId="11" fillId="24" borderId="15" xfId="0" applyFont="1" applyFill="1" applyBorder="1" applyAlignment="1">
      <alignment horizontal="center" vertical="center"/>
    </xf>
    <xf numFmtId="0" fontId="11" fillId="24" borderId="37" xfId="0" applyFont="1" applyFill="1" applyBorder="1" applyAlignment="1">
      <alignment horizontal="center" vertical="center"/>
    </xf>
    <xf numFmtId="0" fontId="11" fillId="24" borderId="85" xfId="0" applyFont="1" applyFill="1" applyBorder="1" applyAlignment="1">
      <alignment horizontal="center" vertical="center"/>
    </xf>
    <xf numFmtId="0" fontId="11" fillId="24" borderId="34" xfId="0" applyFont="1" applyFill="1" applyBorder="1" applyAlignment="1">
      <alignment horizontal="center"/>
    </xf>
    <xf numFmtId="0" fontId="11" fillId="24" borderId="11" xfId="0" applyFont="1" applyFill="1" applyBorder="1" applyAlignment="1">
      <alignment horizontal="center" vertical="center"/>
    </xf>
    <xf numFmtId="0" fontId="12" fillId="25" borderId="45" xfId="0" applyNumberFormat="1" applyFont="1" applyFill="1" applyBorder="1" applyAlignment="1" applyProtection="1">
      <alignment horizontal="center" vertical="center"/>
    </xf>
    <xf numFmtId="1" fontId="12" fillId="25" borderId="72" xfId="0" applyNumberFormat="1" applyFont="1" applyFill="1" applyBorder="1" applyAlignment="1" applyProtection="1">
      <alignment horizontal="center" vertical="center"/>
    </xf>
    <xf numFmtId="1" fontId="12" fillId="25" borderId="69" xfId="0" applyNumberFormat="1" applyFont="1" applyFill="1" applyBorder="1" applyAlignment="1" applyProtection="1">
      <alignment horizontal="center" vertical="center"/>
    </xf>
    <xf numFmtId="1" fontId="12" fillId="25" borderId="59" xfId="0" applyNumberFormat="1" applyFont="1" applyFill="1" applyBorder="1" applyAlignment="1" applyProtection="1">
      <alignment horizontal="center" vertical="center"/>
    </xf>
    <xf numFmtId="1" fontId="12" fillId="25" borderId="52" xfId="0" applyNumberFormat="1" applyFont="1" applyFill="1" applyBorder="1" applyAlignment="1" applyProtection="1">
      <alignment horizontal="center" vertical="center"/>
    </xf>
    <xf numFmtId="1" fontId="12" fillId="25" borderId="79" xfId="0" applyNumberFormat="1" applyFont="1" applyFill="1" applyBorder="1" applyAlignment="1" applyProtection="1">
      <alignment horizontal="center" vertical="center"/>
    </xf>
    <xf numFmtId="0" fontId="12" fillId="26" borderId="57" xfId="0" applyNumberFormat="1" applyFont="1" applyFill="1" applyBorder="1" applyAlignment="1" applyProtection="1">
      <alignment horizontal="left" vertical="center"/>
    </xf>
    <xf numFmtId="0" fontId="12" fillId="26" borderId="31" xfId="0" applyNumberFormat="1" applyFont="1" applyFill="1" applyBorder="1" applyAlignment="1" applyProtection="1">
      <alignment horizontal="center" vertical="center"/>
    </xf>
    <xf numFmtId="0" fontId="12" fillId="26" borderId="32" xfId="0" applyNumberFormat="1" applyFont="1" applyFill="1" applyBorder="1" applyAlignment="1" applyProtection="1">
      <alignment horizontal="center" vertical="center"/>
    </xf>
    <xf numFmtId="0" fontId="4" fillId="25" borderId="72" xfId="0" applyNumberFormat="1" applyFont="1" applyFill="1" applyBorder="1" applyAlignment="1" applyProtection="1">
      <alignment horizontal="center" vertical="center" textRotation="90"/>
    </xf>
    <xf numFmtId="0" fontId="12" fillId="25" borderId="80" xfId="0" applyNumberFormat="1" applyFont="1" applyFill="1" applyBorder="1" applyAlignment="1" applyProtection="1">
      <alignment horizontal="left" vertical="center" wrapText="1"/>
    </xf>
    <xf numFmtId="1" fontId="12" fillId="25" borderId="57" xfId="0" applyNumberFormat="1" applyFont="1" applyFill="1" applyBorder="1" applyAlignment="1" applyProtection="1">
      <alignment horizontal="center" vertical="center"/>
    </xf>
    <xf numFmtId="1" fontId="12" fillId="25" borderId="65" xfId="0" applyNumberFormat="1" applyFont="1" applyFill="1" applyBorder="1" applyAlignment="1" applyProtection="1">
      <alignment horizontal="center" vertical="center"/>
    </xf>
    <xf numFmtId="1" fontId="12" fillId="25" borderId="51" xfId="0" applyNumberFormat="1" applyFont="1" applyFill="1" applyBorder="1" applyAlignment="1" applyProtection="1">
      <alignment horizontal="center" vertical="center"/>
    </xf>
    <xf numFmtId="1" fontId="12" fillId="25" borderId="80" xfId="0" applyNumberFormat="1" applyFont="1" applyFill="1" applyBorder="1" applyAlignment="1" applyProtection="1">
      <alignment horizontal="center" vertical="center"/>
    </xf>
    <xf numFmtId="0" fontId="11" fillId="24" borderId="32" xfId="0" applyFont="1" applyFill="1" applyBorder="1" applyAlignment="1">
      <alignment horizontal="center"/>
    </xf>
    <xf numFmtId="0" fontId="11" fillId="24" borderId="50" xfId="0" applyFont="1" applyFill="1" applyBorder="1" applyAlignment="1">
      <alignment horizontal="center"/>
    </xf>
    <xf numFmtId="0" fontId="11" fillId="24" borderId="43" xfId="0" applyNumberFormat="1" applyFont="1" applyFill="1" applyBorder="1" applyAlignment="1" applyProtection="1">
      <alignment horizontal="center" vertical="center"/>
    </xf>
    <xf numFmtId="0" fontId="11" fillId="24" borderId="64" xfId="0" applyNumberFormat="1" applyFont="1" applyFill="1" applyBorder="1" applyAlignment="1" applyProtection="1">
      <alignment horizontal="center" vertical="center"/>
    </xf>
    <xf numFmtId="0" fontId="7" fillId="24" borderId="43" xfId="0" applyNumberFormat="1" applyFont="1" applyFill="1" applyBorder="1" applyAlignment="1" applyProtection="1">
      <alignment horizontal="center" vertical="top"/>
    </xf>
    <xf numFmtId="0" fontId="7" fillId="24" borderId="37" xfId="0" applyNumberFormat="1" applyFont="1" applyFill="1" applyBorder="1" applyAlignment="1" applyProtection="1">
      <alignment horizontal="center" vertical="top"/>
    </xf>
    <xf numFmtId="0" fontId="11" fillId="24" borderId="45" xfId="0" applyNumberFormat="1" applyFont="1" applyFill="1" applyBorder="1" applyAlignment="1" applyProtection="1">
      <alignment horizontal="center" vertical="center"/>
    </xf>
    <xf numFmtId="0" fontId="12" fillId="24" borderId="52" xfId="0" applyNumberFormat="1" applyFont="1" applyFill="1" applyBorder="1" applyAlignment="1" applyProtection="1">
      <alignment horizontal="center" vertical="center"/>
    </xf>
    <xf numFmtId="0" fontId="11" fillId="24" borderId="56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/>
    </xf>
    <xf numFmtId="0" fontId="11" fillId="24" borderId="79" xfId="0" applyNumberFormat="1" applyFont="1" applyFill="1" applyBorder="1" applyAlignment="1" applyProtection="1">
      <alignment horizontal="center"/>
    </xf>
    <xf numFmtId="0" fontId="11" fillId="24" borderId="59" xfId="0" applyNumberFormat="1" applyFont="1" applyFill="1" applyBorder="1" applyAlignment="1" applyProtection="1">
      <alignment horizontal="center" vertical="center"/>
    </xf>
    <xf numFmtId="0" fontId="11" fillId="24" borderId="79" xfId="0" applyNumberFormat="1" applyFont="1" applyFill="1" applyBorder="1" applyAlignment="1" applyProtection="1">
      <alignment horizontal="center" vertical="center"/>
    </xf>
    <xf numFmtId="0" fontId="12" fillId="24" borderId="66" xfId="0" applyNumberFormat="1" applyFont="1" applyFill="1" applyBorder="1" applyAlignment="1" applyProtection="1">
      <alignment horizontal="center" vertical="center"/>
    </xf>
    <xf numFmtId="0" fontId="12" fillId="24" borderId="46" xfId="0" applyNumberFormat="1" applyFont="1" applyFill="1" applyBorder="1" applyAlignment="1" applyProtection="1">
      <alignment horizontal="center" vertical="center"/>
    </xf>
    <xf numFmtId="0" fontId="11" fillId="24" borderId="40" xfId="0" applyNumberFormat="1" applyFont="1" applyFill="1" applyBorder="1" applyAlignment="1" applyProtection="1">
      <alignment horizontal="center" vertical="center"/>
    </xf>
    <xf numFmtId="0" fontId="11" fillId="24" borderId="59" xfId="0" applyNumberFormat="1" applyFont="1" applyFill="1" applyBorder="1" applyAlignment="1" applyProtection="1">
      <alignment horizontal="center" vertical="top"/>
    </xf>
    <xf numFmtId="0" fontId="11" fillId="24" borderId="52" xfId="0" applyNumberFormat="1" applyFont="1" applyFill="1" applyBorder="1" applyAlignment="1" applyProtection="1">
      <alignment horizontal="center" vertical="top"/>
    </xf>
    <xf numFmtId="0" fontId="34" fillId="24" borderId="38" xfId="0" applyNumberFormat="1" applyFont="1" applyFill="1" applyBorder="1" applyAlignment="1" applyProtection="1">
      <alignment horizontal="center" vertical="top" wrapText="1"/>
    </xf>
    <xf numFmtId="0" fontId="34" fillId="24" borderId="28" xfId="0" applyNumberFormat="1" applyFont="1" applyFill="1" applyBorder="1" applyAlignment="1" applyProtection="1">
      <alignment horizontal="center" vertical="top" wrapText="1"/>
    </xf>
    <xf numFmtId="0" fontId="5" fillId="24" borderId="38" xfId="0" applyNumberFormat="1" applyFont="1" applyFill="1" applyBorder="1" applyAlignment="1" applyProtection="1">
      <alignment horizontal="center" vertical="top" wrapText="1"/>
    </xf>
    <xf numFmtId="0" fontId="5" fillId="24" borderId="28" xfId="0" applyNumberFormat="1" applyFont="1" applyFill="1" applyBorder="1" applyAlignment="1" applyProtection="1">
      <alignment horizontal="center" vertical="top" wrapText="1"/>
    </xf>
    <xf numFmtId="0" fontId="34" fillId="24" borderId="15" xfId="0" applyNumberFormat="1" applyFont="1" applyFill="1" applyBorder="1" applyAlignment="1" applyProtection="1">
      <alignment horizontal="center" wrapText="1"/>
    </xf>
    <xf numFmtId="0" fontId="34" fillId="24" borderId="37" xfId="0" applyNumberFormat="1" applyFont="1" applyFill="1" applyBorder="1" applyAlignment="1" applyProtection="1">
      <alignment horizontal="center" wrapText="1"/>
    </xf>
    <xf numFmtId="0" fontId="5" fillId="24" borderId="15" xfId="0" applyNumberFormat="1" applyFont="1" applyFill="1" applyBorder="1" applyAlignment="1" applyProtection="1">
      <alignment horizontal="center" wrapText="1"/>
    </xf>
    <xf numFmtId="0" fontId="5" fillId="24" borderId="37" xfId="0" applyNumberFormat="1" applyFont="1" applyFill="1" applyBorder="1" applyAlignment="1" applyProtection="1">
      <alignment horizontal="center" wrapText="1"/>
    </xf>
    <xf numFmtId="0" fontId="34" fillId="24" borderId="37" xfId="0" applyNumberFormat="1" applyFont="1" applyFill="1" applyBorder="1" applyAlignment="1" applyProtection="1">
      <alignment horizontal="center" vertical="top"/>
    </xf>
    <xf numFmtId="0" fontId="5" fillId="24" borderId="15" xfId="0" applyNumberFormat="1" applyFont="1" applyFill="1" applyBorder="1" applyAlignment="1" applyProtection="1">
      <alignment horizontal="center" vertical="top"/>
    </xf>
    <xf numFmtId="0" fontId="5" fillId="24" borderId="37" xfId="0" applyNumberFormat="1" applyFont="1" applyFill="1" applyBorder="1" applyAlignment="1" applyProtection="1">
      <alignment horizontal="center" vertical="top"/>
    </xf>
    <xf numFmtId="0" fontId="11" fillId="24" borderId="37" xfId="0" applyNumberFormat="1" applyFont="1" applyFill="1" applyBorder="1" applyAlignment="1" applyProtection="1">
      <alignment horizontal="center" vertical="top"/>
    </xf>
    <xf numFmtId="0" fontId="34" fillId="24" borderId="56" xfId="0" applyNumberFormat="1" applyFont="1" applyFill="1" applyBorder="1" applyAlignment="1" applyProtection="1">
      <alignment horizontal="center" vertical="top"/>
    </xf>
    <xf numFmtId="0" fontId="11" fillId="24" borderId="56" xfId="0" applyNumberFormat="1" applyFont="1" applyFill="1" applyBorder="1" applyAlignment="1" applyProtection="1">
      <alignment horizontal="center" vertical="top"/>
    </xf>
    <xf numFmtId="0" fontId="11" fillId="0" borderId="27" xfId="0" applyNumberFormat="1" applyFont="1" applyFill="1" applyBorder="1" applyAlignment="1" applyProtection="1">
      <alignment horizontal="center" vertical="center"/>
    </xf>
    <xf numFmtId="0" fontId="11" fillId="0" borderId="24" xfId="0" applyNumberFormat="1" applyFont="1" applyFill="1" applyBorder="1" applyAlignment="1" applyProtection="1">
      <alignment horizontal="center" vertical="center"/>
    </xf>
    <xf numFmtId="0" fontId="11" fillId="0" borderId="81" xfId="0" applyNumberFormat="1" applyFont="1" applyFill="1" applyBorder="1" applyAlignment="1" applyProtection="1">
      <alignment horizontal="center" vertical="center"/>
    </xf>
    <xf numFmtId="0" fontId="11" fillId="24" borderId="81" xfId="0" applyNumberFormat="1" applyFont="1" applyFill="1" applyBorder="1" applyAlignment="1" applyProtection="1">
      <alignment horizontal="center" vertical="center"/>
    </xf>
    <xf numFmtId="0" fontId="11" fillId="24" borderId="27" xfId="0" applyNumberFormat="1" applyFont="1" applyFill="1" applyBorder="1" applyAlignment="1" applyProtection="1">
      <alignment horizontal="center" vertical="center"/>
    </xf>
    <xf numFmtId="0" fontId="11" fillId="0" borderId="62" xfId="0" applyNumberFormat="1" applyFont="1" applyFill="1" applyBorder="1" applyAlignment="1" applyProtection="1">
      <alignment horizontal="center" vertical="center"/>
    </xf>
    <xf numFmtId="0" fontId="11" fillId="0" borderId="77" xfId="0" applyNumberFormat="1" applyFont="1" applyFill="1" applyBorder="1" applyAlignment="1" applyProtection="1">
      <alignment horizontal="center" vertical="center"/>
    </xf>
    <xf numFmtId="0" fontId="11" fillId="24" borderId="86" xfId="0" applyNumberFormat="1" applyFont="1" applyFill="1" applyBorder="1" applyAlignment="1" applyProtection="1">
      <alignment horizontal="center" vertical="center"/>
    </xf>
    <xf numFmtId="0" fontId="11" fillId="24" borderId="41" xfId="0" applyNumberFormat="1" applyFont="1" applyFill="1" applyBorder="1" applyAlignment="1" applyProtection="1">
      <alignment horizontal="center" vertical="center"/>
    </xf>
    <xf numFmtId="0" fontId="5" fillId="24" borderId="46" xfId="0" applyNumberFormat="1" applyFont="1" applyFill="1" applyBorder="1" applyAlignment="1" applyProtection="1">
      <alignment horizontal="center" vertical="top"/>
    </xf>
    <xf numFmtId="0" fontId="5" fillId="24" borderId="20" xfId="0" applyNumberFormat="1" applyFont="1" applyFill="1" applyBorder="1" applyAlignment="1" applyProtection="1">
      <alignment horizontal="center" vertical="top"/>
    </xf>
    <xf numFmtId="0" fontId="7" fillId="24" borderId="80" xfId="0" applyNumberFormat="1" applyFont="1" applyFill="1" applyBorder="1" applyAlignment="1" applyProtection="1">
      <alignment horizontal="center" vertical="top"/>
    </xf>
    <xf numFmtId="0" fontId="5" fillId="0" borderId="55" xfId="43" applyFont="1" applyBorder="1" applyAlignment="1">
      <alignment horizontal="center" vertical="center" wrapText="1"/>
    </xf>
    <xf numFmtId="0" fontId="34" fillId="24" borderId="20" xfId="0" applyNumberFormat="1" applyFont="1" applyFill="1" applyBorder="1" applyAlignment="1" applyProtection="1">
      <alignment horizontal="left" vertical="top" wrapText="1"/>
    </xf>
    <xf numFmtId="0" fontId="34" fillId="0" borderId="57" xfId="0" applyNumberFormat="1" applyFont="1" applyFill="1" applyBorder="1" applyAlignment="1" applyProtection="1">
      <alignment horizontal="left" vertical="top" wrapText="1"/>
    </xf>
    <xf numFmtId="0" fontId="4" fillId="24" borderId="63" xfId="0" applyNumberFormat="1" applyFont="1" applyFill="1" applyBorder="1" applyAlignment="1" applyProtection="1">
      <alignment horizontal="center" vertical="center"/>
    </xf>
    <xf numFmtId="0" fontId="11" fillId="0" borderId="77" xfId="0" applyNumberFormat="1" applyFont="1" applyFill="1" applyBorder="1" applyAlignment="1" applyProtection="1">
      <alignment horizontal="left" vertical="top" wrapText="1"/>
    </xf>
    <xf numFmtId="0" fontId="11" fillId="0" borderId="43" xfId="0" applyNumberFormat="1" applyFont="1" applyFill="1" applyBorder="1" applyAlignment="1" applyProtection="1">
      <alignment horizontal="center" vertical="center" wrapText="1"/>
    </xf>
    <xf numFmtId="0" fontId="11" fillId="0" borderId="18" xfId="0" applyNumberFormat="1" applyFont="1" applyFill="1" applyBorder="1" applyAlignment="1" applyProtection="1">
      <alignment horizontal="center" vertical="top"/>
    </xf>
    <xf numFmtId="0" fontId="11" fillId="0" borderId="17" xfId="0" applyNumberFormat="1" applyFont="1" applyFill="1" applyBorder="1" applyAlignment="1" applyProtection="1">
      <alignment horizontal="center" vertical="top"/>
    </xf>
    <xf numFmtId="1" fontId="11" fillId="0" borderId="63" xfId="0" applyNumberFormat="1" applyFont="1" applyFill="1" applyBorder="1" applyAlignment="1" applyProtection="1">
      <alignment horizontal="center" vertical="center"/>
    </xf>
    <xf numFmtId="1" fontId="11" fillId="0" borderId="62" xfId="0" applyNumberFormat="1" applyFont="1" applyFill="1" applyBorder="1" applyAlignment="1" applyProtection="1">
      <alignment horizontal="center" vertical="center"/>
    </xf>
    <xf numFmtId="0" fontId="11" fillId="0" borderId="28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/>
    </xf>
    <xf numFmtId="0" fontId="11" fillId="0" borderId="33" xfId="0" applyFont="1" applyFill="1" applyBorder="1" applyAlignment="1">
      <alignment horizontal="center" vertical="center"/>
    </xf>
    <xf numFmtId="0" fontId="11" fillId="0" borderId="34" xfId="0" applyNumberFormat="1" applyFont="1" applyFill="1" applyBorder="1" applyAlignment="1" applyProtection="1">
      <alignment horizontal="center" vertical="center" wrapText="1"/>
    </xf>
    <xf numFmtId="0" fontId="4" fillId="24" borderId="15" xfId="0" applyNumberFormat="1" applyFont="1" applyFill="1" applyBorder="1" applyAlignment="1" applyProtection="1">
      <alignment horizontal="center" vertical="center"/>
    </xf>
    <xf numFmtId="0" fontId="11" fillId="0" borderId="63" xfId="0" applyNumberFormat="1" applyFont="1" applyFill="1" applyBorder="1" applyAlignment="1" applyProtection="1">
      <alignment horizontal="left" vertical="top" wrapText="1"/>
    </xf>
    <xf numFmtId="0" fontId="11" fillId="0" borderId="15" xfId="0" applyNumberFormat="1" applyFont="1" applyFill="1" applyBorder="1" applyAlignment="1" applyProtection="1">
      <alignment vertical="center" wrapText="1"/>
    </xf>
    <xf numFmtId="0" fontId="11" fillId="0" borderId="13" xfId="0" applyFont="1" applyFill="1" applyBorder="1" applyAlignment="1">
      <alignment horizontal="center" vertical="center"/>
    </xf>
    <xf numFmtId="1" fontId="11" fillId="0" borderId="82" xfId="0" applyNumberFormat="1" applyFont="1" applyFill="1" applyBorder="1" applyAlignment="1" applyProtection="1">
      <alignment horizontal="center" vertical="center"/>
    </xf>
    <xf numFmtId="0" fontId="11" fillId="0" borderId="13" xfId="0" applyFont="1" applyFill="1" applyBorder="1" applyAlignment="1">
      <alignment horizontal="center"/>
    </xf>
    <xf numFmtId="0" fontId="11" fillId="0" borderId="15" xfId="0" applyNumberFormat="1" applyFont="1" applyFill="1" applyBorder="1" applyAlignment="1" applyProtection="1">
      <alignment horizontal="center" vertical="top"/>
    </xf>
    <xf numFmtId="0" fontId="11" fillId="0" borderId="13" xfId="0" applyNumberFormat="1" applyFont="1" applyFill="1" applyBorder="1" applyAlignment="1" applyProtection="1">
      <alignment horizontal="center" vertical="top"/>
    </xf>
    <xf numFmtId="0" fontId="11" fillId="0" borderId="71" xfId="0" applyFont="1" applyFill="1" applyBorder="1" applyAlignment="1">
      <alignment wrapText="1"/>
    </xf>
    <xf numFmtId="0" fontId="11" fillId="24" borderId="33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 vertical="center"/>
    </xf>
    <xf numFmtId="1" fontId="11" fillId="0" borderId="71" xfId="0" applyNumberFormat="1" applyFont="1" applyFill="1" applyBorder="1" applyAlignment="1" applyProtection="1">
      <alignment horizontal="center" vertical="center"/>
    </xf>
    <xf numFmtId="0" fontId="11" fillId="0" borderId="82" xfId="0" applyNumberFormat="1" applyFont="1" applyFill="1" applyBorder="1" applyAlignment="1" applyProtection="1">
      <alignment vertical="top"/>
    </xf>
    <xf numFmtId="1" fontId="11" fillId="0" borderId="15" xfId="0" applyNumberFormat="1" applyFont="1" applyFill="1" applyBorder="1" applyAlignment="1" applyProtection="1">
      <alignment horizontal="center" vertical="top"/>
    </xf>
    <xf numFmtId="0" fontId="11" fillId="0" borderId="15" xfId="0" applyNumberFormat="1" applyFont="1" applyFill="1" applyBorder="1" applyAlignment="1" applyProtection="1">
      <alignment horizontal="center" vertical="top" wrapText="1"/>
    </xf>
    <xf numFmtId="0" fontId="11" fillId="24" borderId="13" xfId="0" applyFont="1" applyFill="1" applyBorder="1" applyAlignment="1">
      <alignment horizontal="center"/>
    </xf>
    <xf numFmtId="0" fontId="12" fillId="0" borderId="15" xfId="0" applyNumberFormat="1" applyFont="1" applyFill="1" applyBorder="1" applyAlignment="1" applyProtection="1">
      <alignment horizontal="center" vertical="top" wrapText="1"/>
    </xf>
    <xf numFmtId="0" fontId="11" fillId="0" borderId="11" xfId="0" applyNumberFormat="1" applyFont="1" applyFill="1" applyBorder="1" applyAlignment="1" applyProtection="1">
      <alignment horizontal="center" vertical="center"/>
    </xf>
    <xf numFmtId="0" fontId="11" fillId="24" borderId="13" xfId="0" applyNumberFormat="1" applyFont="1" applyFill="1" applyBorder="1" applyAlignment="1" applyProtection="1">
      <alignment horizontal="center" vertical="top"/>
    </xf>
    <xf numFmtId="0" fontId="11" fillId="0" borderId="83" xfId="0" applyNumberFormat="1" applyFont="1" applyFill="1" applyBorder="1" applyAlignment="1" applyProtection="1">
      <alignment horizontal="left" vertical="top"/>
    </xf>
    <xf numFmtId="0" fontId="5" fillId="24" borderId="64" xfId="0" applyNumberFormat="1" applyFont="1" applyFill="1" applyBorder="1" applyAlignment="1" applyProtection="1">
      <alignment horizontal="center" vertical="center"/>
    </xf>
    <xf numFmtId="0" fontId="11" fillId="0" borderId="86" xfId="0" applyNumberFormat="1" applyFont="1" applyFill="1" applyBorder="1" applyAlignment="1" applyProtection="1">
      <alignment horizontal="left" vertical="top"/>
    </xf>
    <xf numFmtId="0" fontId="11" fillId="24" borderId="23" xfId="0" applyNumberFormat="1" applyFont="1" applyFill="1" applyBorder="1" applyAlignment="1" applyProtection="1">
      <alignment horizontal="center" vertical="top"/>
    </xf>
    <xf numFmtId="1" fontId="11" fillId="0" borderId="81" xfId="0" applyNumberFormat="1" applyFont="1" applyFill="1" applyBorder="1" applyAlignment="1" applyProtection="1">
      <alignment horizontal="center" vertical="center"/>
    </xf>
    <xf numFmtId="0" fontId="11" fillId="24" borderId="26" xfId="0" applyFont="1" applyFill="1" applyBorder="1" applyAlignment="1">
      <alignment horizontal="center"/>
    </xf>
    <xf numFmtId="0" fontId="11" fillId="0" borderId="12" xfId="0" applyFont="1" applyFill="1" applyBorder="1" applyAlignment="1">
      <alignment horizontal="center"/>
    </xf>
    <xf numFmtId="0" fontId="11" fillId="24" borderId="22" xfId="0" applyNumberFormat="1" applyFont="1" applyFill="1" applyBorder="1" applyAlignment="1" applyProtection="1">
      <alignment horizontal="center" vertical="center" wrapText="1"/>
    </xf>
    <xf numFmtId="0" fontId="11" fillId="24" borderId="69" xfId="0" applyFont="1" applyFill="1" applyBorder="1" applyAlignment="1">
      <alignment horizontal="center"/>
    </xf>
    <xf numFmtId="0" fontId="11" fillId="24" borderId="29" xfId="0" applyFont="1" applyFill="1" applyBorder="1" applyAlignment="1">
      <alignment horizontal="center"/>
    </xf>
    <xf numFmtId="0" fontId="7" fillId="0" borderId="13" xfId="36" applyNumberFormat="1" applyFont="1" applyFill="1" applyBorder="1" applyAlignment="1" applyProtection="1">
      <alignment horizontal="center" vertical="center" textRotation="90"/>
    </xf>
    <xf numFmtId="0" fontId="7" fillId="0" borderId="13" xfId="36" applyNumberFormat="1" applyFont="1" applyFill="1" applyBorder="1" applyAlignment="1" applyProtection="1">
      <alignment horizontal="left" vertical="top"/>
    </xf>
    <xf numFmtId="0" fontId="6" fillId="0" borderId="13" xfId="36" applyNumberFormat="1" applyFont="1" applyFill="1" applyBorder="1" applyAlignment="1" applyProtection="1">
      <alignment horizontal="left" vertical="top"/>
    </xf>
    <xf numFmtId="0" fontId="7" fillId="0" borderId="35" xfId="36" applyNumberFormat="1" applyFont="1" applyFill="1" applyBorder="1" applyAlignment="1" applyProtection="1">
      <alignment horizontal="left" vertical="top"/>
    </xf>
    <xf numFmtId="0" fontId="6" fillId="0" borderId="82" xfId="36" applyNumberFormat="1" applyFont="1" applyFill="1" applyBorder="1" applyAlignment="1" applyProtection="1">
      <alignment horizontal="center" vertical="center"/>
    </xf>
    <xf numFmtId="0" fontId="6" fillId="0" borderId="13" xfId="36" applyNumberFormat="1" applyFont="1" applyFill="1" applyBorder="1" applyAlignment="1" applyProtection="1">
      <alignment horizontal="center" vertical="center"/>
    </xf>
    <xf numFmtId="0" fontId="7" fillId="0" borderId="15" xfId="36" applyNumberFormat="1" applyFont="1" applyFill="1" applyBorder="1" applyAlignment="1" applyProtection="1">
      <alignment horizontal="left" vertical="top"/>
    </xf>
    <xf numFmtId="0" fontId="6" fillId="0" borderId="82" xfId="36" applyNumberFormat="1" applyFont="1" applyFill="1" applyBorder="1" applyAlignment="1" applyProtection="1">
      <alignment horizontal="center" vertical="top"/>
    </xf>
    <xf numFmtId="0" fontId="7" fillId="0" borderId="45" xfId="36" applyNumberFormat="1" applyFont="1" applyFill="1" applyBorder="1" applyAlignment="1" applyProtection="1">
      <alignment horizontal="left" vertical="top"/>
    </xf>
    <xf numFmtId="0" fontId="7" fillId="0" borderId="31" xfId="36" applyNumberFormat="1" applyFont="1" applyFill="1" applyBorder="1" applyAlignment="1" applyProtection="1">
      <alignment horizontal="left" vertical="top"/>
    </xf>
    <xf numFmtId="0" fontId="6" fillId="0" borderId="31" xfId="36" applyNumberFormat="1" applyFont="1" applyFill="1" applyBorder="1" applyAlignment="1" applyProtection="1">
      <alignment horizontal="center" vertical="top"/>
    </xf>
    <xf numFmtId="0" fontId="6" fillId="0" borderId="31" xfId="36" applyNumberFormat="1" applyFont="1" applyFill="1" applyBorder="1" applyAlignment="1" applyProtection="1">
      <alignment horizontal="left" vertical="top"/>
    </xf>
    <xf numFmtId="0" fontId="7" fillId="0" borderId="48" xfId="36" applyNumberFormat="1" applyFont="1" applyFill="1" applyBorder="1" applyAlignment="1" applyProtection="1">
      <alignment horizontal="left" vertical="top"/>
    </xf>
    <xf numFmtId="0" fontId="6" fillId="0" borderId="72" xfId="36" applyNumberFormat="1" applyFont="1" applyFill="1" applyBorder="1" applyAlignment="1" applyProtection="1">
      <alignment horizontal="center" vertical="top"/>
    </xf>
    <xf numFmtId="49" fontId="7" fillId="0" borderId="13" xfId="36" applyNumberFormat="1" applyFont="1" applyFill="1" applyBorder="1" applyAlignment="1" applyProtection="1">
      <alignment horizontal="center" vertical="center"/>
    </xf>
    <xf numFmtId="49" fontId="7" fillId="0" borderId="13" xfId="36" applyNumberFormat="1" applyFont="1" applyFill="1" applyBorder="1" applyAlignment="1" applyProtection="1">
      <alignment horizontal="left" vertical="top"/>
    </xf>
    <xf numFmtId="49" fontId="7" fillId="0" borderId="13" xfId="36" applyNumberFormat="1" applyFont="1" applyFill="1" applyBorder="1" applyAlignment="1" applyProtection="1">
      <alignment horizontal="center" vertical="top"/>
    </xf>
    <xf numFmtId="49" fontId="7" fillId="0" borderId="31" xfId="36" applyNumberFormat="1" applyFont="1" applyFill="1" applyBorder="1" applyAlignment="1" applyProtection="1">
      <alignment horizontal="center" vertical="top"/>
    </xf>
    <xf numFmtId="0" fontId="7" fillId="0" borderId="0" xfId="36" applyNumberFormat="1" applyFont="1" applyFill="1" applyBorder="1" applyAlignment="1" applyProtection="1">
      <alignment horizontal="center" vertical="top" wrapText="1"/>
    </xf>
    <xf numFmtId="0" fontId="5" fillId="0" borderId="49" xfId="36" applyNumberFormat="1" applyFont="1" applyFill="1" applyBorder="1" applyAlignment="1" applyProtection="1">
      <alignment horizontal="center" vertical="center"/>
    </xf>
    <xf numFmtId="0" fontId="5" fillId="0" borderId="19" xfId="36" applyNumberFormat="1" applyFont="1" applyFill="1" applyBorder="1" applyAlignment="1" applyProtection="1">
      <alignment horizontal="center" vertical="center"/>
    </xf>
    <xf numFmtId="0" fontId="5" fillId="0" borderId="50" xfId="36" applyNumberFormat="1" applyFont="1" applyFill="1" applyBorder="1" applyAlignment="1" applyProtection="1">
      <alignment horizontal="center" vertical="center"/>
    </xf>
    <xf numFmtId="0" fontId="5" fillId="0" borderId="14" xfId="36" applyNumberFormat="1" applyFont="1" applyFill="1" applyBorder="1" applyAlignment="1" applyProtection="1">
      <alignment horizontal="center" vertical="center"/>
    </xf>
    <xf numFmtId="0" fontId="5" fillId="0" borderId="27" xfId="36" applyNumberFormat="1" applyFont="1" applyFill="1" applyBorder="1" applyAlignment="1" applyProtection="1">
      <alignment horizontal="center" vertical="center"/>
    </xf>
    <xf numFmtId="0" fontId="5" fillId="0" borderId="28" xfId="36" applyNumberFormat="1" applyFont="1" applyFill="1" applyBorder="1" applyAlignment="1" applyProtection="1">
      <alignment horizontal="center" vertical="center"/>
    </xf>
    <xf numFmtId="0" fontId="33" fillId="0" borderId="49" xfId="36" applyNumberFormat="1" applyFont="1" applyFill="1" applyBorder="1" applyAlignment="1" applyProtection="1">
      <alignment horizontal="center" vertical="center"/>
    </xf>
    <xf numFmtId="0" fontId="8" fillId="24" borderId="55" xfId="36" applyNumberFormat="1" applyFont="1" applyFill="1" applyBorder="1" applyAlignment="1" applyProtection="1">
      <alignment horizontal="center" vertical="top"/>
    </xf>
    <xf numFmtId="0" fontId="8" fillId="24" borderId="78" xfId="36" applyNumberFormat="1" applyFont="1" applyFill="1" applyBorder="1" applyAlignment="1" applyProtection="1">
      <alignment horizontal="center" vertical="top"/>
    </xf>
    <xf numFmtId="0" fontId="4" fillId="0" borderId="51" xfId="36" applyNumberFormat="1" applyFont="1" applyFill="1" applyBorder="1" applyAlignment="1" applyProtection="1">
      <alignment horizontal="center" vertical="center"/>
    </xf>
    <xf numFmtId="0" fontId="4" fillId="0" borderId="58" xfId="36" applyNumberFormat="1" applyFont="1" applyFill="1" applyBorder="1" applyAlignment="1" applyProtection="1">
      <alignment horizontal="center" vertical="center"/>
    </xf>
    <xf numFmtId="0" fontId="4" fillId="0" borderId="79" xfId="36" applyNumberFormat="1" applyFont="1" applyFill="1" applyBorder="1" applyAlignment="1" applyProtection="1">
      <alignment horizontal="center" vertical="center"/>
    </xf>
    <xf numFmtId="0" fontId="8" fillId="24" borderId="43" xfId="36" applyNumberFormat="1" applyFont="1" applyFill="1" applyBorder="1" applyAlignment="1" applyProtection="1">
      <alignment horizontal="center" vertical="distributed" textRotation="91"/>
    </xf>
    <xf numFmtId="0" fontId="8" fillId="24" borderId="17" xfId="36" applyNumberFormat="1" applyFont="1" applyFill="1" applyBorder="1" applyAlignment="1" applyProtection="1">
      <alignment horizontal="center" vertical="distributed" textRotation="91"/>
    </xf>
    <xf numFmtId="0" fontId="8" fillId="24" borderId="38" xfId="36" applyNumberFormat="1" applyFont="1" applyFill="1" applyBorder="1" applyAlignment="1" applyProtection="1">
      <alignment horizontal="center" vertical="top"/>
    </xf>
    <xf numFmtId="0" fontId="8" fillId="24" borderId="34" xfId="36" applyNumberFormat="1" applyFont="1" applyFill="1" applyBorder="1" applyAlignment="1" applyProtection="1">
      <alignment horizontal="center" vertical="top"/>
    </xf>
    <xf numFmtId="0" fontId="9" fillId="0" borderId="39" xfId="36" applyNumberFormat="1" applyFont="1" applyFill="1" applyBorder="1" applyAlignment="1" applyProtection="1">
      <alignment horizontal="center" vertical="center" textRotation="90"/>
    </xf>
    <xf numFmtId="0" fontId="9" fillId="0" borderId="12" xfId="36" applyNumberFormat="1" applyFont="1" applyFill="1" applyBorder="1" applyAlignment="1" applyProtection="1">
      <alignment horizontal="center" vertical="center" textRotation="90"/>
    </xf>
    <xf numFmtId="0" fontId="9" fillId="0" borderId="44" xfId="36" applyNumberFormat="1" applyFont="1" applyFill="1" applyBorder="1" applyAlignment="1" applyProtection="1">
      <alignment horizontal="center" vertical="center" wrapText="1" shrinkToFit="1"/>
    </xf>
    <xf numFmtId="0" fontId="9" fillId="0" borderId="40" xfId="36" applyNumberFormat="1" applyFont="1" applyFill="1" applyBorder="1" applyAlignment="1" applyProtection="1">
      <alignment horizontal="center" vertical="center" wrapText="1" shrinkToFit="1"/>
    </xf>
    <xf numFmtId="0" fontId="9" fillId="0" borderId="14" xfId="36" applyNumberFormat="1" applyFont="1" applyFill="1" applyBorder="1" applyAlignment="1" applyProtection="1">
      <alignment horizontal="center" vertical="center" wrapText="1" shrinkToFit="1"/>
    </xf>
    <xf numFmtId="0" fontId="9" fillId="0" borderId="27" xfId="36" applyNumberFormat="1" applyFont="1" applyFill="1" applyBorder="1" applyAlignment="1" applyProtection="1">
      <alignment horizontal="center" vertical="center" wrapText="1" shrinkToFit="1"/>
    </xf>
    <xf numFmtId="0" fontId="9" fillId="0" borderId="18" xfId="36" applyNumberFormat="1" applyFont="1" applyFill="1" applyBorder="1" applyAlignment="1" applyProtection="1">
      <alignment horizontal="center" vertical="center" textRotation="90"/>
    </xf>
    <xf numFmtId="0" fontId="9" fillId="0" borderId="13" xfId="36" applyNumberFormat="1" applyFont="1" applyFill="1" applyBorder="1" applyAlignment="1" applyProtection="1">
      <alignment horizontal="center" vertical="center" textRotation="90"/>
    </xf>
    <xf numFmtId="0" fontId="9" fillId="0" borderId="26" xfId="36" applyNumberFormat="1" applyFont="1" applyFill="1" applyBorder="1" applyAlignment="1" applyProtection="1">
      <alignment horizontal="center" vertical="center" textRotation="90"/>
    </xf>
    <xf numFmtId="0" fontId="2" fillId="24" borderId="44" xfId="36" applyNumberFormat="1" applyFont="1" applyFill="1" applyBorder="1" applyAlignment="1" applyProtection="1">
      <alignment horizontal="center" vertical="center"/>
    </xf>
    <xf numFmtId="0" fontId="2" fillId="24" borderId="40" xfId="36" applyNumberFormat="1" applyFont="1" applyFill="1" applyBorder="1" applyAlignment="1" applyProtection="1">
      <alignment horizontal="center" vertical="center"/>
    </xf>
    <xf numFmtId="0" fontId="2" fillId="24" borderId="41" xfId="36" applyNumberFormat="1" applyFont="1" applyFill="1" applyBorder="1" applyAlignment="1" applyProtection="1">
      <alignment horizontal="center" vertical="center"/>
    </xf>
    <xf numFmtId="0" fontId="2" fillId="24" borderId="14" xfId="36" applyNumberFormat="1" applyFont="1" applyFill="1" applyBorder="1" applyAlignment="1" applyProtection="1">
      <alignment horizontal="center" vertical="center"/>
    </xf>
    <xf numFmtId="0" fontId="2" fillId="24" borderId="27" xfId="36" applyNumberFormat="1" applyFont="1" applyFill="1" applyBorder="1" applyAlignment="1" applyProtection="1">
      <alignment horizontal="center" vertical="center"/>
    </xf>
    <xf numFmtId="0" fontId="2" fillId="24" borderId="28" xfId="36" applyNumberFormat="1" applyFont="1" applyFill="1" applyBorder="1" applyAlignment="1" applyProtection="1">
      <alignment horizontal="center" vertical="center"/>
    </xf>
    <xf numFmtId="0" fontId="2" fillId="24" borderId="39" xfId="36" applyNumberFormat="1" applyFont="1" applyFill="1" applyBorder="1" applyAlignment="1" applyProtection="1">
      <alignment horizontal="center" vertical="center" textRotation="90"/>
    </xf>
    <xf numFmtId="0" fontId="2" fillId="24" borderId="12" xfId="36" applyNumberFormat="1" applyFont="1" applyFill="1" applyBorder="1" applyAlignment="1" applyProtection="1">
      <alignment horizontal="center" vertical="center" textRotation="90"/>
    </xf>
    <xf numFmtId="0" fontId="2" fillId="0" borderId="62" xfId="36" applyNumberFormat="1" applyFont="1" applyFill="1" applyBorder="1" applyAlignment="1" applyProtection="1">
      <alignment horizontal="center" vertical="center" textRotation="90"/>
    </xf>
    <xf numFmtId="0" fontId="2" fillId="0" borderId="82" xfId="36" applyNumberFormat="1" applyFont="1" applyFill="1" applyBorder="1" applyAlignment="1" applyProtection="1">
      <alignment horizontal="center" vertical="center" textRotation="90"/>
    </xf>
    <xf numFmtId="0" fontId="2" fillId="0" borderId="83" xfId="36" applyNumberFormat="1" applyFont="1" applyFill="1" applyBorder="1" applyAlignment="1" applyProtection="1">
      <alignment horizontal="center" vertical="center" textRotation="90"/>
    </xf>
    <xf numFmtId="0" fontId="9" fillId="0" borderId="40" xfId="36" applyNumberFormat="1" applyFont="1" applyFill="1" applyBorder="1" applyAlignment="1" applyProtection="1">
      <alignment horizontal="center" vertical="center" textRotation="90" wrapText="1"/>
    </xf>
    <xf numFmtId="0" fontId="9" fillId="0" borderId="0" xfId="36" applyNumberFormat="1" applyFont="1" applyFill="1" applyBorder="1" applyAlignment="1" applyProtection="1">
      <alignment horizontal="center" vertical="center" textRotation="90" wrapText="1"/>
    </xf>
    <xf numFmtId="0" fontId="32" fillId="0" borderId="0" xfId="36" applyNumberFormat="1" applyFont="1" applyFill="1" applyBorder="1" applyAlignment="1" applyProtection="1">
      <alignment horizontal="center" vertical="center" textRotation="90"/>
    </xf>
    <xf numFmtId="0" fontId="9" fillId="0" borderId="17" xfId="36" applyNumberFormat="1" applyFont="1" applyFill="1" applyBorder="1" applyAlignment="1" applyProtection="1">
      <alignment horizontal="center" vertical="center" textRotation="90"/>
    </xf>
    <xf numFmtId="0" fontId="9" fillId="0" borderId="11" xfId="36" applyNumberFormat="1" applyFont="1" applyFill="1" applyBorder="1" applyAlignment="1" applyProtection="1">
      <alignment horizontal="center" vertical="center" textRotation="90"/>
    </xf>
    <xf numFmtId="0" fontId="9" fillId="0" borderId="75" xfId="36" applyNumberFormat="1" applyFont="1" applyFill="1" applyBorder="1" applyAlignment="1" applyProtection="1">
      <alignment horizontal="center" vertical="center" textRotation="90"/>
    </xf>
    <xf numFmtId="0" fontId="9" fillId="0" borderId="33" xfId="36" applyNumberFormat="1" applyFont="1" applyFill="1" applyBorder="1" applyAlignment="1" applyProtection="1">
      <alignment horizontal="center" vertical="center" textRotation="90" wrapText="1"/>
    </xf>
    <xf numFmtId="0" fontId="9" fillId="0" borderId="13" xfId="36" applyNumberFormat="1" applyFont="1" applyFill="1" applyBorder="1" applyAlignment="1" applyProtection="1">
      <alignment horizontal="center" vertical="center" textRotation="90" wrapText="1"/>
    </xf>
    <xf numFmtId="0" fontId="9" fillId="0" borderId="26" xfId="36" applyNumberFormat="1" applyFont="1" applyFill="1" applyBorder="1" applyAlignment="1" applyProtection="1">
      <alignment horizontal="center" vertical="center" textRotation="90" wrapText="1"/>
    </xf>
    <xf numFmtId="0" fontId="9" fillId="0" borderId="29" xfId="36" applyNumberFormat="1" applyFont="1" applyFill="1" applyBorder="1" applyAlignment="1" applyProtection="1">
      <alignment horizontal="center" vertical="center" textRotation="90" wrapText="1"/>
    </xf>
    <xf numFmtId="0" fontId="9" fillId="0" borderId="39" xfId="36" applyNumberFormat="1" applyFont="1" applyFill="1" applyBorder="1" applyAlignment="1" applyProtection="1">
      <alignment horizontal="center" vertical="center" textRotation="90" wrapText="1"/>
    </xf>
    <xf numFmtId="0" fontId="9" fillId="0" borderId="12" xfId="36" applyNumberFormat="1" applyFont="1" applyFill="1" applyBorder="1" applyAlignment="1" applyProtection="1">
      <alignment horizontal="center" vertical="center" textRotation="90" wrapText="1"/>
    </xf>
    <xf numFmtId="0" fontId="9" fillId="0" borderId="53" xfId="36" applyNumberFormat="1" applyFont="1" applyFill="1" applyBorder="1" applyAlignment="1" applyProtection="1">
      <alignment horizontal="center" vertical="center" textRotation="90"/>
    </xf>
    <xf numFmtId="0" fontId="9" fillId="0" borderId="35" xfId="36" applyNumberFormat="1" applyFont="1" applyFill="1" applyBorder="1" applyAlignment="1" applyProtection="1">
      <alignment horizontal="center" vertical="center" textRotation="90"/>
    </xf>
    <xf numFmtId="0" fontId="9" fillId="0" borderId="49" xfId="36" applyNumberFormat="1" applyFont="1" applyFill="1" applyBorder="1" applyAlignment="1" applyProtection="1">
      <alignment horizontal="center" vertical="center" textRotation="90"/>
    </xf>
    <xf numFmtId="0" fontId="8" fillId="24" borderId="24" xfId="36" applyNumberFormat="1" applyFont="1" applyFill="1" applyBorder="1" applyAlignment="1" applyProtection="1">
      <alignment horizontal="center" vertical="distributed" textRotation="91"/>
    </xf>
    <xf numFmtId="0" fontId="8" fillId="24" borderId="85" xfId="36" applyNumberFormat="1" applyFont="1" applyFill="1" applyBorder="1" applyAlignment="1" applyProtection="1">
      <alignment horizontal="center" vertical="distributed" textRotation="91"/>
    </xf>
    <xf numFmtId="0" fontId="4" fillId="0" borderId="0" xfId="36" applyNumberFormat="1" applyFont="1" applyFill="1" applyBorder="1" applyAlignment="1" applyProtection="1">
      <alignment horizontal="center" vertical="top"/>
    </xf>
    <xf numFmtId="0" fontId="36" fillId="0" borderId="0" xfId="36" applyNumberFormat="1" applyFont="1" applyFill="1" applyBorder="1" applyAlignment="1" applyProtection="1">
      <alignment horizontal="center" vertical="center" wrapText="1"/>
    </xf>
    <xf numFmtId="0" fontId="10" fillId="0" borderId="0" xfId="36" applyNumberFormat="1" applyFont="1" applyFill="1" applyBorder="1" applyAlignment="1" applyProtection="1">
      <alignment horizontal="center" vertical="top" wrapText="1"/>
    </xf>
    <xf numFmtId="0" fontId="2" fillId="0" borderId="0" xfId="36" applyNumberFormat="1" applyFont="1" applyFill="1" applyBorder="1" applyAlignment="1" applyProtection="1">
      <alignment horizontal="center" vertical="top"/>
    </xf>
    <xf numFmtId="0" fontId="34" fillId="0" borderId="0" xfId="36" applyNumberFormat="1" applyFont="1" applyFill="1" applyBorder="1" applyAlignment="1" applyProtection="1">
      <alignment horizontal="left" wrapText="1"/>
    </xf>
    <xf numFmtId="0" fontId="34" fillId="0" borderId="0" xfId="36" applyNumberFormat="1" applyFont="1" applyFill="1" applyBorder="1" applyAlignment="1" applyProtection="1">
      <alignment horizontal="center" vertical="top"/>
    </xf>
    <xf numFmtId="0" fontId="36" fillId="0" borderId="0" xfId="36" applyNumberFormat="1" applyFont="1" applyFill="1" applyBorder="1" applyAlignment="1" applyProtection="1">
      <alignment horizontal="center" vertical="top"/>
    </xf>
    <xf numFmtId="0" fontId="34" fillId="0" borderId="0" xfId="36" applyNumberFormat="1" applyFont="1" applyFill="1" applyBorder="1" applyAlignment="1" applyProtection="1">
      <alignment horizontal="center" vertical="top" wrapText="1"/>
    </xf>
    <xf numFmtId="0" fontId="12" fillId="0" borderId="42" xfId="36" applyNumberFormat="1" applyFont="1" applyFill="1" applyBorder="1" applyAlignment="1" applyProtection="1">
      <alignment horizontal="center" vertical="center"/>
    </xf>
    <xf numFmtId="0" fontId="4" fillId="0" borderId="42" xfId="36" applyNumberFormat="1" applyFont="1" applyFill="1" applyBorder="1" applyAlignment="1" applyProtection="1">
      <alignment horizontal="center" vertical="top" wrapText="1"/>
    </xf>
    <xf numFmtId="0" fontId="31" fillId="0" borderId="42" xfId="36" applyNumberFormat="1" applyFont="1" applyFill="1" applyBorder="1" applyAlignment="1" applyProtection="1">
      <alignment vertical="top" wrapText="1"/>
    </xf>
    <xf numFmtId="0" fontId="2" fillId="24" borderId="43" xfId="36" applyNumberFormat="1" applyFont="1" applyFill="1" applyBorder="1" applyAlignment="1" applyProtection="1">
      <alignment horizontal="center" vertical="distributed" textRotation="90"/>
    </xf>
    <xf numFmtId="0" fontId="2" fillId="24" borderId="17" xfId="36" applyNumberFormat="1" applyFont="1" applyFill="1" applyBorder="1" applyAlignment="1" applyProtection="1">
      <alignment horizontal="center" vertical="distributed" textRotation="90"/>
    </xf>
    <xf numFmtId="0" fontId="2" fillId="24" borderId="15" xfId="36" applyNumberFormat="1" applyFont="1" applyFill="1" applyBorder="1" applyAlignment="1" applyProtection="1">
      <alignment horizontal="center" vertical="distributed" textRotation="90"/>
    </xf>
    <xf numFmtId="0" fontId="2" fillId="24" borderId="11" xfId="36" applyNumberFormat="1" applyFont="1" applyFill="1" applyBorder="1" applyAlignment="1" applyProtection="1">
      <alignment horizontal="center" vertical="distributed" textRotation="90"/>
    </xf>
    <xf numFmtId="0" fontId="2" fillId="24" borderId="64" xfId="36" applyNumberFormat="1" applyFont="1" applyFill="1" applyBorder="1" applyAlignment="1" applyProtection="1">
      <alignment horizontal="center" vertical="distributed" textRotation="90"/>
    </xf>
    <xf numFmtId="0" fontId="2" fillId="24" borderId="75" xfId="36" applyNumberFormat="1" applyFont="1" applyFill="1" applyBorder="1" applyAlignment="1" applyProtection="1">
      <alignment horizontal="center" vertical="distributed" textRotation="90"/>
    </xf>
    <xf numFmtId="0" fontId="4" fillId="0" borderId="70" xfId="0" applyNumberFormat="1" applyFont="1" applyFill="1" applyBorder="1" applyAlignment="1" applyProtection="1">
      <alignment horizontal="center" vertical="center" textRotation="90"/>
    </xf>
    <xf numFmtId="0" fontId="4" fillId="0" borderId="71" xfId="0" applyNumberFormat="1" applyFont="1" applyFill="1" applyBorder="1" applyAlignment="1" applyProtection="1">
      <alignment horizontal="center" vertical="center" textRotation="90"/>
    </xf>
    <xf numFmtId="0" fontId="4" fillId="0" borderId="70" xfId="0" applyNumberFormat="1" applyFont="1" applyFill="1" applyBorder="1" applyAlignment="1" applyProtection="1">
      <alignment horizontal="center" vertical="center" wrapText="1"/>
    </xf>
    <xf numFmtId="0" fontId="4" fillId="0" borderId="71" xfId="0" applyNumberFormat="1" applyFont="1" applyFill="1" applyBorder="1" applyAlignment="1" applyProtection="1">
      <alignment horizontal="center" vertical="center" wrapText="1"/>
    </xf>
    <xf numFmtId="0" fontId="5" fillId="0" borderId="73" xfId="0" applyNumberFormat="1" applyFont="1" applyFill="1" applyBorder="1" applyAlignment="1" applyProtection="1">
      <alignment horizontal="center" vertical="center" wrapText="1"/>
    </xf>
    <xf numFmtId="0" fontId="5" fillId="0" borderId="46" xfId="0" applyNumberFormat="1" applyFont="1" applyFill="1" applyBorder="1" applyAlignment="1" applyProtection="1">
      <alignment horizontal="center" vertical="center" wrapText="1"/>
    </xf>
    <xf numFmtId="0" fontId="5" fillId="0" borderId="74" xfId="0" applyNumberFormat="1" applyFont="1" applyFill="1" applyBorder="1" applyAlignment="1" applyProtection="1">
      <alignment horizontal="center" vertical="center" wrapText="1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5" fillId="0" borderId="65" xfId="0" applyNumberFormat="1" applyFont="1" applyFill="1" applyBorder="1" applyAlignment="1" applyProtection="1">
      <alignment horizontal="center" vertical="center" wrapText="1"/>
    </xf>
    <xf numFmtId="0" fontId="5" fillId="0" borderId="80" xfId="0" applyNumberFormat="1" applyFont="1" applyFill="1" applyBorder="1" applyAlignment="1" applyProtection="1">
      <alignment horizontal="center" vertical="center" wrapText="1"/>
    </xf>
    <xf numFmtId="0" fontId="5" fillId="24" borderId="70" xfId="0" applyNumberFormat="1" applyFont="1" applyFill="1" applyBorder="1" applyAlignment="1" applyProtection="1">
      <alignment textRotation="90" wrapText="1"/>
    </xf>
    <xf numFmtId="0" fontId="5" fillId="24" borderId="71" xfId="0" applyNumberFormat="1" applyFont="1" applyFill="1" applyBorder="1" applyAlignment="1" applyProtection="1">
      <alignment textRotation="90" wrapText="1"/>
    </xf>
    <xf numFmtId="0" fontId="5" fillId="0" borderId="51" xfId="0" applyNumberFormat="1" applyFont="1" applyFill="1" applyBorder="1" applyAlignment="1" applyProtection="1">
      <alignment horizontal="center" vertical="center" wrapText="1"/>
    </xf>
    <xf numFmtId="0" fontId="5" fillId="0" borderId="58" xfId="0" applyNumberFormat="1" applyFont="1" applyFill="1" applyBorder="1" applyAlignment="1" applyProtection="1">
      <alignment horizontal="center" vertical="center" wrapText="1"/>
    </xf>
    <xf numFmtId="0" fontId="11" fillId="0" borderId="70" xfId="0" applyNumberFormat="1" applyFont="1" applyFill="1" applyBorder="1" applyAlignment="1" applyProtection="1">
      <alignment horizontal="center" textRotation="90" wrapText="1"/>
    </xf>
    <xf numFmtId="0" fontId="11" fillId="0" borderId="71" xfId="0" applyNumberFormat="1" applyFont="1" applyFill="1" applyBorder="1" applyAlignment="1" applyProtection="1">
      <alignment horizontal="center" textRotation="90" wrapText="1"/>
    </xf>
    <xf numFmtId="0" fontId="5" fillId="0" borderId="70" xfId="0" applyNumberFormat="1" applyFont="1" applyFill="1" applyBorder="1" applyAlignment="1" applyProtection="1">
      <alignment horizontal="center" textRotation="90" wrapText="1"/>
    </xf>
    <xf numFmtId="0" fontId="5" fillId="0" borderId="71" xfId="0" applyNumberFormat="1" applyFont="1" applyFill="1" applyBorder="1" applyAlignment="1" applyProtection="1">
      <alignment horizontal="center" textRotation="90" wrapText="1"/>
    </xf>
    <xf numFmtId="0" fontId="5" fillId="0" borderId="51" xfId="0" applyNumberFormat="1" applyFont="1" applyFill="1" applyBorder="1" applyAlignment="1" applyProtection="1">
      <alignment horizontal="center" vertical="top" wrapText="1"/>
    </xf>
    <xf numFmtId="0" fontId="5" fillId="0" borderId="58" xfId="0" applyNumberFormat="1" applyFont="1" applyFill="1" applyBorder="1" applyAlignment="1" applyProtection="1">
      <alignment horizontal="center" vertical="top" wrapText="1"/>
    </xf>
    <xf numFmtId="0" fontId="5" fillId="0" borderId="40" xfId="0" applyNumberFormat="1" applyFont="1" applyFill="1" applyBorder="1" applyAlignment="1" applyProtection="1">
      <alignment horizontal="center" vertical="center" wrapText="1"/>
    </xf>
    <xf numFmtId="0" fontId="5" fillId="0" borderId="42" xfId="0" applyNumberFormat="1" applyFont="1" applyFill="1" applyBorder="1" applyAlignment="1" applyProtection="1">
      <alignment horizontal="center" vertical="center" wrapText="1"/>
    </xf>
    <xf numFmtId="0" fontId="5" fillId="0" borderId="66" xfId="0" applyNumberFormat="1" applyFont="1" applyFill="1" applyBorder="1" applyAlignment="1" applyProtection="1">
      <alignment horizontal="center" textRotation="90" wrapText="1"/>
    </xf>
    <xf numFmtId="0" fontId="5" fillId="0" borderId="68" xfId="0" applyNumberFormat="1" applyFont="1" applyFill="1" applyBorder="1" applyAlignment="1" applyProtection="1">
      <alignment horizontal="center" textRotation="90" wrapText="1"/>
    </xf>
    <xf numFmtId="0" fontId="5" fillId="0" borderId="39" xfId="0" applyNumberFormat="1" applyFont="1" applyFill="1" applyBorder="1" applyAlignment="1" applyProtection="1">
      <alignment horizontal="center" textRotation="90" wrapText="1"/>
    </xf>
    <xf numFmtId="0" fontId="5" fillId="0" borderId="12" xfId="0" applyNumberFormat="1" applyFont="1" applyFill="1" applyBorder="1" applyAlignment="1" applyProtection="1">
      <alignment horizontal="center" textRotation="90" wrapText="1"/>
    </xf>
    <xf numFmtId="0" fontId="5" fillId="24" borderId="46" xfId="0" applyNumberFormat="1" applyFont="1" applyFill="1" applyBorder="1" applyAlignment="1" applyProtection="1">
      <alignment horizontal="center" vertical="top" wrapText="1"/>
    </xf>
    <xf numFmtId="0" fontId="5" fillId="24" borderId="20" xfId="0" applyNumberFormat="1" applyFont="1" applyFill="1" applyBorder="1" applyAlignment="1" applyProtection="1">
      <alignment horizontal="center" vertical="top" wrapText="1"/>
    </xf>
    <xf numFmtId="0" fontId="5" fillId="24" borderId="80" xfId="0" applyNumberFormat="1" applyFont="1" applyFill="1" applyBorder="1" applyAlignment="1" applyProtection="1">
      <alignment horizontal="center" vertical="top" wrapText="1"/>
    </xf>
    <xf numFmtId="0" fontId="5" fillId="24" borderId="66" xfId="0" applyNumberFormat="1" applyFont="1" applyFill="1" applyBorder="1" applyAlignment="1" applyProtection="1">
      <alignment horizontal="center" vertical="top" wrapText="1"/>
    </xf>
    <xf numFmtId="0" fontId="5" fillId="24" borderId="68" xfId="0" applyNumberFormat="1" applyFont="1" applyFill="1" applyBorder="1" applyAlignment="1" applyProtection="1">
      <alignment horizontal="center" vertical="top" wrapText="1"/>
    </xf>
    <xf numFmtId="0" fontId="5" fillId="24" borderId="69" xfId="0" applyNumberFormat="1" applyFont="1" applyFill="1" applyBorder="1" applyAlignment="1" applyProtection="1">
      <alignment horizontal="center" vertical="top" wrapText="1"/>
    </xf>
    <xf numFmtId="0" fontId="36" fillId="0" borderId="70" xfId="0" applyNumberFormat="1" applyFont="1" applyFill="1" applyBorder="1" applyAlignment="1" applyProtection="1">
      <alignment horizontal="center" textRotation="90" wrapText="1"/>
    </xf>
    <xf numFmtId="0" fontId="36" fillId="0" borderId="71" xfId="0" applyNumberFormat="1" applyFont="1" applyFill="1" applyBorder="1" applyAlignment="1" applyProtection="1">
      <alignment horizontal="center" textRotation="90" wrapText="1"/>
    </xf>
    <xf numFmtId="0" fontId="36" fillId="0" borderId="72" xfId="0" applyNumberFormat="1" applyFont="1" applyFill="1" applyBorder="1" applyAlignment="1" applyProtection="1">
      <alignment horizontal="center" textRotation="90" wrapText="1"/>
    </xf>
    <xf numFmtId="0" fontId="7" fillId="0" borderId="51" xfId="0" applyNumberFormat="1" applyFont="1" applyFill="1" applyBorder="1" applyAlignment="1" applyProtection="1">
      <alignment horizontal="center" vertical="top"/>
    </xf>
    <xf numFmtId="0" fontId="7" fillId="0" borderId="79" xfId="0" applyNumberFormat="1" applyFont="1" applyFill="1" applyBorder="1" applyAlignment="1" applyProtection="1">
      <alignment horizontal="center" vertical="top"/>
    </xf>
    <xf numFmtId="0" fontId="5" fillId="0" borderId="58" xfId="0" applyNumberFormat="1" applyFont="1" applyFill="1" applyBorder="1" applyAlignment="1" applyProtection="1">
      <alignment horizontal="center" vertical="top"/>
    </xf>
    <xf numFmtId="0" fontId="5" fillId="0" borderId="40" xfId="0" applyNumberFormat="1" applyFont="1" applyFill="1" applyBorder="1" applyAlignment="1" applyProtection="1">
      <alignment horizontal="center" vertical="center"/>
    </xf>
    <xf numFmtId="0" fontId="5" fillId="0" borderId="46" xfId="0" applyNumberFormat="1" applyFont="1" applyFill="1" applyBorder="1" applyAlignment="1" applyProtection="1">
      <alignment horizontal="center" vertical="center"/>
    </xf>
    <xf numFmtId="0" fontId="5" fillId="0" borderId="42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80" xfId="0" applyNumberFormat="1" applyFont="1" applyFill="1" applyBorder="1" applyAlignment="1" applyProtection="1">
      <alignment horizontal="center" vertical="center"/>
    </xf>
    <xf numFmtId="0" fontId="5" fillId="0" borderId="51" xfId="0" applyNumberFormat="1" applyFont="1" applyFill="1" applyBorder="1" applyAlignment="1" applyProtection="1">
      <alignment horizontal="center" vertical="top"/>
    </xf>
    <xf numFmtId="0" fontId="5" fillId="0" borderId="79" xfId="0" applyNumberFormat="1" applyFont="1" applyFill="1" applyBorder="1" applyAlignment="1" applyProtection="1">
      <alignment horizontal="center" vertical="top"/>
    </xf>
    <xf numFmtId="0" fontId="11" fillId="24" borderId="70" xfId="0" applyNumberFormat="1" applyFont="1" applyFill="1" applyBorder="1" applyAlignment="1" applyProtection="1">
      <alignment horizontal="center" vertical="top" wrapText="1"/>
    </xf>
    <xf numFmtId="0" fontId="11" fillId="24" borderId="71" xfId="0" applyNumberFormat="1" applyFont="1" applyFill="1" applyBorder="1" applyAlignment="1" applyProtection="1">
      <alignment horizontal="center" vertical="top" wrapText="1"/>
    </xf>
    <xf numFmtId="0" fontId="11" fillId="24" borderId="72" xfId="0" applyNumberFormat="1" applyFont="1" applyFill="1" applyBorder="1" applyAlignment="1" applyProtection="1">
      <alignment horizontal="center" vertical="top" wrapText="1"/>
    </xf>
    <xf numFmtId="0" fontId="5" fillId="0" borderId="46" xfId="0" applyNumberFormat="1" applyFont="1" applyFill="1" applyBorder="1" applyAlignment="1" applyProtection="1">
      <alignment horizontal="center" vertical="top"/>
    </xf>
    <xf numFmtId="0" fontId="5" fillId="0" borderId="20" xfId="0" applyNumberFormat="1" applyFont="1" applyFill="1" applyBorder="1" applyAlignment="1" applyProtection="1">
      <alignment horizontal="center" vertical="top"/>
    </xf>
    <xf numFmtId="0" fontId="5" fillId="0" borderId="80" xfId="0" applyNumberFormat="1" applyFont="1" applyFill="1" applyBorder="1" applyAlignment="1" applyProtection="1">
      <alignment horizontal="center" vertical="top"/>
    </xf>
    <xf numFmtId="0" fontId="5" fillId="0" borderId="25" xfId="0" applyNumberFormat="1" applyFont="1" applyFill="1" applyBorder="1" applyAlignment="1" applyProtection="1">
      <alignment horizontal="center" textRotation="90" wrapText="1"/>
    </xf>
    <xf numFmtId="0" fontId="5" fillId="0" borderId="30" xfId="0" applyNumberFormat="1" applyFont="1" applyFill="1" applyBorder="1" applyAlignment="1" applyProtection="1">
      <alignment horizontal="center" textRotation="90" wrapText="1"/>
    </xf>
    <xf numFmtId="0" fontId="11" fillId="24" borderId="64" xfId="0" applyNumberFormat="1" applyFont="1" applyFill="1" applyBorder="1" applyAlignment="1" applyProtection="1">
      <alignment horizontal="center" vertical="center" wrapText="1"/>
    </xf>
    <xf numFmtId="0" fontId="11" fillId="24" borderId="68" xfId="0" applyNumberFormat="1" applyFont="1" applyFill="1" applyBorder="1" applyAlignment="1" applyProtection="1">
      <alignment horizontal="center" vertical="center" wrapText="1"/>
    </xf>
    <xf numFmtId="0" fontId="11" fillId="24" borderId="69" xfId="0" applyNumberFormat="1" applyFont="1" applyFill="1" applyBorder="1" applyAlignment="1" applyProtection="1">
      <alignment horizontal="center" vertical="center" wrapText="1"/>
    </xf>
    <xf numFmtId="0" fontId="11" fillId="0" borderId="64" xfId="0" applyNumberFormat="1" applyFont="1" applyFill="1" applyBorder="1" applyAlignment="1" applyProtection="1">
      <alignment horizontal="center" vertical="center" wrapText="1"/>
    </xf>
    <xf numFmtId="0" fontId="11" fillId="0" borderId="68" xfId="0" applyNumberFormat="1" applyFont="1" applyFill="1" applyBorder="1" applyAlignment="1" applyProtection="1">
      <alignment horizontal="center" vertical="center" wrapText="1"/>
    </xf>
    <xf numFmtId="0" fontId="11" fillId="0" borderId="69" xfId="0" applyNumberFormat="1" applyFont="1" applyFill="1" applyBorder="1" applyAlignment="1" applyProtection="1">
      <alignment horizontal="center" vertical="center" wrapText="1"/>
    </xf>
    <xf numFmtId="0" fontId="11" fillId="24" borderId="26" xfId="0" applyNumberFormat="1" applyFont="1" applyFill="1" applyBorder="1" applyAlignment="1" applyProtection="1">
      <alignment horizontal="center" vertical="center" wrapText="1"/>
    </xf>
    <xf numFmtId="0" fontId="11" fillId="24" borderId="33" xfId="0" applyNumberFormat="1" applyFont="1" applyFill="1" applyBorder="1" applyAlignment="1" applyProtection="1">
      <alignment horizontal="center" vertical="center" wrapText="1"/>
    </xf>
    <xf numFmtId="0" fontId="12" fillId="24" borderId="46" xfId="0" applyNumberFormat="1" applyFont="1" applyFill="1" applyBorder="1" applyAlignment="1" applyProtection="1">
      <alignment horizontal="center" vertical="center" textRotation="90"/>
    </xf>
    <xf numFmtId="0" fontId="12" fillId="24" borderId="20" xfId="0" applyNumberFormat="1" applyFont="1" applyFill="1" applyBorder="1" applyAlignment="1" applyProtection="1">
      <alignment horizontal="center" vertical="center" textRotation="90"/>
    </xf>
    <xf numFmtId="0" fontId="12" fillId="24" borderId="80" xfId="0" applyNumberFormat="1" applyFont="1" applyFill="1" applyBorder="1" applyAlignment="1" applyProtection="1">
      <alignment horizontal="center" vertical="center" textRotation="90"/>
    </xf>
    <xf numFmtId="0" fontId="11" fillId="24" borderId="58" xfId="0" applyNumberFormat="1" applyFont="1" applyFill="1" applyBorder="1" applyAlignment="1" applyProtection="1">
      <alignment horizontal="left" vertical="top"/>
    </xf>
    <xf numFmtId="0" fontId="11" fillId="24" borderId="79" xfId="0" applyNumberFormat="1" applyFont="1" applyFill="1" applyBorder="1" applyAlignment="1" applyProtection="1">
      <alignment horizontal="left" vertical="top"/>
    </xf>
    <xf numFmtId="0" fontId="11" fillId="24" borderId="76" xfId="0" applyNumberFormat="1" applyFont="1" applyFill="1" applyBorder="1" applyAlignment="1" applyProtection="1">
      <alignment horizontal="left" vertical="top"/>
    </xf>
    <xf numFmtId="0" fontId="11" fillId="24" borderId="54" xfId="0" applyNumberFormat="1" applyFont="1" applyFill="1" applyBorder="1" applyAlignment="1" applyProtection="1">
      <alignment horizontal="left" vertical="top"/>
    </xf>
    <xf numFmtId="0" fontId="11" fillId="24" borderId="27" xfId="0" applyNumberFormat="1" applyFont="1" applyFill="1" applyBorder="1" applyAlignment="1" applyProtection="1">
      <alignment horizontal="left" vertical="top" wrapText="1"/>
    </xf>
    <xf numFmtId="0" fontId="11" fillId="24" borderId="54" xfId="0" applyNumberFormat="1" applyFont="1" applyFill="1" applyBorder="1" applyAlignment="1" applyProtection="1">
      <alignment horizontal="left" vertical="top" wrapText="1"/>
    </xf>
  </cellXfs>
  <cellStyles count="44">
    <cellStyle name="20% - Акцент1" xfId="1" builtinId="30" customBuiltin="1"/>
    <cellStyle name="20% - Акцент2" xfId="2" builtinId="34" customBuiltin="1"/>
    <cellStyle name="20% - Акцент3" xfId="3" builtinId="38" customBuiltin="1"/>
    <cellStyle name="20% - Акцент4" xfId="4" builtinId="42" customBuiltin="1"/>
    <cellStyle name="20% - Акцент5" xfId="5" builtinId="46" customBuiltin="1"/>
    <cellStyle name="20% - Акцент6" xfId="6" builtinId="50" customBuiltin="1"/>
    <cellStyle name="40% - Акцент1" xfId="7" builtinId="31" customBuiltin="1"/>
    <cellStyle name="40% - Акцент2" xfId="8" builtinId="35" customBuiltin="1"/>
    <cellStyle name="40% - Акцент3" xfId="9" builtinId="39" customBuiltin="1"/>
    <cellStyle name="40% - Акцент4" xfId="10" builtinId="43" customBuiltin="1"/>
    <cellStyle name="40% - Акцент5" xfId="11" builtinId="47" customBuiltin="1"/>
    <cellStyle name="40% - Акцент6" xfId="12" builtinId="51" customBuiltin="1"/>
    <cellStyle name="60% - Акцент1" xfId="13" builtinId="32" customBuiltin="1"/>
    <cellStyle name="60% - Акцент2" xfId="14" builtinId="36" customBuiltin="1"/>
    <cellStyle name="60% - Акцент3" xfId="15" builtinId="40" customBuiltin="1"/>
    <cellStyle name="60% - Акцент4" xfId="16" builtinId="44" customBuiltin="1"/>
    <cellStyle name="60% - Акцент5" xfId="17" builtinId="48" customBuiltin="1"/>
    <cellStyle name="60% - Акцент6" xfId="18" builtinId="52" customBuiltin="1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Обычный 2" xfId="36"/>
    <cellStyle name="Обычный_расчет БУП" xfId="43"/>
    <cellStyle name="Плохой" xfId="37" builtinId="27" customBuiltin="1"/>
    <cellStyle name="Пояснение" xfId="38" builtinId="53" customBuiltin="1"/>
    <cellStyle name="Примечание" xfId="39" builtinId="10" customBuiltin="1"/>
    <cellStyle name="Связанная ячейка" xfId="40" builtinId="24" customBuiltin="1"/>
    <cellStyle name="Текст предупреждения" xfId="41" builtinId="11" customBuiltin="1"/>
    <cellStyle name="Хороший" xfId="42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38"/>
  <sheetViews>
    <sheetView tabSelected="1" zoomScale="110" zoomScaleNormal="110" workbookViewId="0">
      <selection activeCell="N5" sqref="N5:AY5"/>
    </sheetView>
  </sheetViews>
  <sheetFormatPr defaultColWidth="9.140625" defaultRowHeight="12.75" x14ac:dyDescent="0.2"/>
  <cols>
    <col min="1" max="1" width="0.85546875" style="3" customWidth="1"/>
    <col min="2" max="2" width="1.5703125" style="3" customWidth="1"/>
    <col min="3" max="3" width="2" style="3" customWidth="1"/>
    <col min="4" max="4" width="2.5703125" style="3" customWidth="1"/>
    <col min="5" max="5" width="3" style="3" customWidth="1"/>
    <col min="6" max="6" width="2.85546875" style="3" customWidth="1"/>
    <col min="7" max="7" width="2" style="3" customWidth="1"/>
    <col min="8" max="8" width="2.28515625" style="3" customWidth="1"/>
    <col min="9" max="9" width="2.5703125" style="3" customWidth="1"/>
    <col min="10" max="10" width="2.85546875" style="3" customWidth="1"/>
    <col min="11" max="12" width="2" style="3" customWidth="1"/>
    <col min="13" max="13" width="2.7109375" style="3" customWidth="1"/>
    <col min="14" max="14" width="2.28515625" style="3" customWidth="1"/>
    <col min="15" max="15" width="2.140625" style="3" customWidth="1"/>
    <col min="16" max="16" width="2.42578125" style="3" customWidth="1"/>
    <col min="17" max="17" width="2.140625" style="3" customWidth="1"/>
    <col min="18" max="18" width="2.42578125" style="3" customWidth="1"/>
    <col min="19" max="19" width="2.28515625" style="3" customWidth="1"/>
    <col min="20" max="20" width="2" style="3" customWidth="1"/>
    <col min="21" max="21" width="2.5703125" style="3" customWidth="1"/>
    <col min="22" max="22" width="2.85546875" style="3" customWidth="1"/>
    <col min="23" max="23" width="2.7109375" style="3" customWidth="1"/>
    <col min="24" max="25" width="2" style="3" customWidth="1"/>
    <col min="26" max="27" width="2.5703125" style="3" customWidth="1"/>
    <col min="28" max="28" width="3" style="3" customWidth="1"/>
    <col min="29" max="29" width="2" style="3" customWidth="1"/>
    <col min="30" max="31" width="2.42578125" style="3" customWidth="1"/>
    <col min="32" max="32" width="2.7109375" style="3" customWidth="1"/>
    <col min="33" max="33" width="2" style="3" customWidth="1"/>
    <col min="34" max="34" width="2.7109375" style="3" customWidth="1"/>
    <col min="35" max="35" width="2.28515625" style="3" customWidth="1"/>
    <col min="36" max="36" width="2.85546875" style="3" customWidth="1"/>
    <col min="37" max="37" width="2" style="3" customWidth="1"/>
    <col min="38" max="38" width="3" style="3" customWidth="1"/>
    <col min="39" max="40" width="2.5703125" style="3" customWidth="1"/>
    <col min="41" max="41" width="2.85546875" style="3" customWidth="1"/>
    <col min="42" max="42" width="2" style="3" customWidth="1"/>
    <col min="43" max="43" width="2.85546875" style="3" customWidth="1"/>
    <col min="44" max="45" width="2.42578125" style="3" customWidth="1"/>
    <col min="46" max="46" width="2" style="3" customWidth="1"/>
    <col min="47" max="47" width="2.5703125" style="3" customWidth="1"/>
    <col min="48" max="48" width="3.140625" style="3" customWidth="1"/>
    <col min="49" max="49" width="2.7109375" style="3" customWidth="1"/>
    <col min="50" max="51" width="2" style="3" customWidth="1"/>
    <col min="52" max="52" width="2.7109375" style="3" customWidth="1"/>
    <col min="53" max="54" width="2.5703125" style="3" customWidth="1"/>
    <col min="55" max="55" width="3" style="3" customWidth="1"/>
    <col min="56" max="56" width="4.140625" style="3" customWidth="1"/>
    <col min="57" max="57" width="3.5703125" style="3" customWidth="1"/>
    <col min="58" max="58" width="3.42578125" style="3" customWidth="1"/>
    <col min="59" max="59" width="3.85546875" style="3" customWidth="1"/>
    <col min="60" max="60" width="3.42578125" style="3" customWidth="1"/>
    <col min="61" max="61" width="3" style="3" customWidth="1"/>
    <col min="62" max="62" width="3.5703125" style="3" customWidth="1"/>
    <col min="63" max="63" width="8.85546875" style="3" customWidth="1"/>
    <col min="64" max="64" width="4.28515625" style="3" customWidth="1"/>
    <col min="65" max="67" width="2" style="3" customWidth="1"/>
    <col min="68" max="16384" width="9.140625" style="3"/>
  </cols>
  <sheetData>
    <row r="1" spans="1:71" ht="6.75" customHeight="1" x14ac:dyDescent="0.2">
      <c r="O1" s="5"/>
      <c r="P1" s="5"/>
      <c r="BF1" s="5"/>
      <c r="BH1" s="5"/>
      <c r="BI1" s="5"/>
      <c r="BJ1" s="5"/>
      <c r="BK1" s="5"/>
      <c r="BN1" s="25"/>
      <c r="BO1" s="25"/>
      <c r="BP1" s="25"/>
      <c r="BQ1" s="25"/>
      <c r="BR1" s="25"/>
      <c r="BS1" s="25"/>
    </row>
    <row r="2" spans="1:71" ht="1.5" customHeight="1" x14ac:dyDescent="0.2">
      <c r="O2" s="5"/>
      <c r="P2" s="5"/>
      <c r="BF2" s="5"/>
      <c r="BH2" s="5"/>
      <c r="BI2" s="5"/>
      <c r="BJ2" s="5"/>
      <c r="BK2" s="5"/>
      <c r="BN2" s="25"/>
      <c r="BO2" s="25"/>
      <c r="BP2" s="25"/>
      <c r="BQ2" s="25"/>
      <c r="BR2" s="25"/>
      <c r="BS2" s="25"/>
    </row>
    <row r="3" spans="1:71" ht="12.75" customHeight="1" x14ac:dyDescent="0.2">
      <c r="O3" s="5"/>
      <c r="P3" s="5"/>
      <c r="BA3" s="460" t="s">
        <v>139</v>
      </c>
      <c r="BB3" s="460"/>
      <c r="BC3" s="460"/>
      <c r="BD3" s="460"/>
      <c r="BE3" s="460"/>
      <c r="BF3" s="460"/>
      <c r="BG3" s="460"/>
      <c r="BH3" s="460"/>
      <c r="BI3" s="460"/>
      <c r="BJ3" s="460"/>
      <c r="BK3" s="460"/>
      <c r="BL3" s="460"/>
      <c r="BN3" s="25"/>
      <c r="BO3" s="25"/>
      <c r="BP3" s="25"/>
      <c r="BQ3" s="25"/>
      <c r="BR3" s="25"/>
      <c r="BS3" s="25"/>
    </row>
    <row r="4" spans="1:71" ht="16.5" customHeight="1" x14ac:dyDescent="0.2">
      <c r="V4" s="462" t="s">
        <v>93</v>
      </c>
      <c r="W4" s="463"/>
      <c r="X4" s="463"/>
      <c r="Y4" s="463"/>
      <c r="Z4" s="463"/>
      <c r="AA4" s="463"/>
      <c r="AB4" s="463"/>
      <c r="AC4" s="463"/>
      <c r="AD4" s="463"/>
      <c r="AE4" s="463"/>
      <c r="AF4" s="463"/>
      <c r="AG4" s="463"/>
      <c r="AH4" s="463"/>
      <c r="AI4" s="463"/>
      <c r="AJ4" s="463"/>
      <c r="AK4" s="463"/>
      <c r="AL4" s="463"/>
      <c r="AM4" s="463"/>
      <c r="AN4" s="463"/>
      <c r="AO4" s="463"/>
      <c r="AP4" s="463"/>
      <c r="AQ4" s="463"/>
      <c r="AR4" s="463"/>
      <c r="AS4" s="463"/>
      <c r="AT4" s="463"/>
      <c r="AU4" s="463"/>
      <c r="AV4" s="463"/>
      <c r="AW4" s="463"/>
      <c r="AX4" s="463"/>
      <c r="AY4" s="463"/>
      <c r="AZ4" s="463"/>
      <c r="BA4" s="460" t="s">
        <v>185</v>
      </c>
      <c r="BB4" s="460"/>
      <c r="BC4" s="460"/>
      <c r="BD4" s="460"/>
      <c r="BE4" s="460"/>
      <c r="BF4" s="460"/>
      <c r="BG4" s="460"/>
      <c r="BH4" s="460"/>
      <c r="BI4" s="460"/>
      <c r="BJ4" s="460"/>
      <c r="BK4" s="460"/>
      <c r="BL4" s="460"/>
    </row>
    <row r="5" spans="1:71" ht="30" customHeight="1" x14ac:dyDescent="0.2">
      <c r="N5" s="461" t="s">
        <v>198</v>
      </c>
      <c r="O5" s="461"/>
      <c r="P5" s="461"/>
      <c r="Q5" s="461"/>
      <c r="R5" s="461"/>
      <c r="S5" s="461"/>
      <c r="T5" s="461"/>
      <c r="U5" s="461"/>
      <c r="V5" s="461"/>
      <c r="W5" s="461"/>
      <c r="X5" s="461"/>
      <c r="Y5" s="461"/>
      <c r="Z5" s="461"/>
      <c r="AA5" s="461"/>
      <c r="AB5" s="461"/>
      <c r="AC5" s="461"/>
      <c r="AD5" s="461"/>
      <c r="AE5" s="461"/>
      <c r="AF5" s="461"/>
      <c r="AG5" s="461"/>
      <c r="AH5" s="461"/>
      <c r="AI5" s="461"/>
      <c r="AJ5" s="461"/>
      <c r="AK5" s="461"/>
      <c r="AL5" s="461"/>
      <c r="AM5" s="461"/>
      <c r="AN5" s="461"/>
      <c r="AO5" s="461"/>
      <c r="AP5" s="461"/>
      <c r="AQ5" s="461"/>
      <c r="AR5" s="461"/>
      <c r="AS5" s="461"/>
      <c r="AT5" s="461"/>
      <c r="AU5" s="461"/>
      <c r="AV5" s="461"/>
      <c r="AW5" s="461"/>
      <c r="AX5" s="461"/>
      <c r="AY5" s="461"/>
      <c r="AZ5" s="45"/>
      <c r="BA5" s="461" t="s">
        <v>238</v>
      </c>
      <c r="BB5" s="461"/>
      <c r="BC5" s="461"/>
      <c r="BD5" s="461"/>
      <c r="BE5" s="461"/>
      <c r="BF5" s="461"/>
      <c r="BG5" s="461"/>
      <c r="BH5" s="461"/>
      <c r="BI5" s="461"/>
      <c r="BJ5" s="461"/>
      <c r="BK5" s="461"/>
      <c r="BL5" s="461"/>
    </row>
    <row r="6" spans="1:71" ht="14.25" customHeight="1" x14ac:dyDescent="0.25">
      <c r="A6" s="14"/>
      <c r="B6" s="15"/>
      <c r="C6" s="464"/>
      <c r="D6" s="464"/>
      <c r="E6" s="464"/>
      <c r="F6" s="464"/>
      <c r="G6" s="464"/>
      <c r="H6" s="464"/>
      <c r="I6" s="464"/>
      <c r="J6" s="464"/>
      <c r="K6" s="464"/>
      <c r="L6" s="464"/>
      <c r="M6" s="26"/>
      <c r="N6" s="465" t="s">
        <v>72</v>
      </c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5"/>
      <c r="AG6" s="465"/>
      <c r="AH6" s="465"/>
      <c r="AI6" s="465"/>
      <c r="AJ6" s="465"/>
      <c r="AK6" s="465"/>
      <c r="AL6" s="465"/>
      <c r="AM6" s="465"/>
      <c r="AN6" s="465"/>
      <c r="AO6" s="465"/>
      <c r="AP6" s="465"/>
      <c r="AQ6" s="465"/>
      <c r="AR6" s="465"/>
      <c r="AS6" s="465"/>
      <c r="AT6" s="465"/>
      <c r="AU6" s="465"/>
      <c r="AV6" s="465"/>
      <c r="AW6" s="465"/>
      <c r="AX6" s="465"/>
      <c r="AY6" s="465"/>
      <c r="AZ6" s="465"/>
      <c r="BA6" s="14"/>
      <c r="BB6" s="14"/>
      <c r="BC6" s="14"/>
      <c r="BD6" s="16" t="s">
        <v>79</v>
      </c>
      <c r="BE6" s="16"/>
      <c r="BF6" s="16"/>
      <c r="BG6" s="16"/>
      <c r="BH6" s="16"/>
      <c r="BI6" s="16"/>
      <c r="BJ6" s="16"/>
      <c r="BK6" s="14"/>
    </row>
    <row r="7" spans="1:71" ht="15" x14ac:dyDescent="0.2">
      <c r="A7" s="1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466" t="s">
        <v>140</v>
      </c>
      <c r="O7" s="466"/>
      <c r="P7" s="466"/>
      <c r="Q7" s="466"/>
      <c r="R7" s="466"/>
      <c r="S7" s="466"/>
      <c r="T7" s="466"/>
      <c r="U7" s="466"/>
      <c r="V7" s="466"/>
      <c r="W7" s="466"/>
      <c r="X7" s="466"/>
      <c r="Y7" s="466"/>
      <c r="Z7" s="466"/>
      <c r="AA7" s="466"/>
      <c r="AB7" s="466"/>
      <c r="AC7" s="466"/>
      <c r="AD7" s="466"/>
      <c r="AE7" s="466"/>
      <c r="AF7" s="466"/>
      <c r="AG7" s="466"/>
      <c r="AH7" s="466"/>
      <c r="AI7" s="466"/>
      <c r="AJ7" s="466"/>
      <c r="AK7" s="466"/>
      <c r="AL7" s="466"/>
      <c r="AM7" s="466"/>
      <c r="AN7" s="466"/>
      <c r="AO7" s="466"/>
      <c r="AP7" s="466"/>
      <c r="AQ7" s="466"/>
      <c r="AR7" s="466"/>
      <c r="AS7" s="466"/>
      <c r="AT7" s="466"/>
      <c r="AU7" s="466"/>
      <c r="AV7" s="466"/>
      <c r="AW7" s="466"/>
      <c r="AX7" s="466"/>
      <c r="AY7" s="466"/>
      <c r="AZ7" s="46"/>
      <c r="BA7" s="14"/>
      <c r="BB7" s="14"/>
      <c r="BC7" s="14"/>
      <c r="BD7" s="16"/>
      <c r="BE7" s="16"/>
      <c r="BF7" s="16"/>
      <c r="BG7" s="16"/>
      <c r="BH7" s="16"/>
      <c r="BI7" s="16"/>
      <c r="BJ7" s="16"/>
      <c r="BK7" s="14"/>
    </row>
    <row r="8" spans="1:71" ht="15" customHeight="1" x14ac:dyDescent="0.2">
      <c r="A8" s="14"/>
      <c r="B8" s="2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467" t="s">
        <v>141</v>
      </c>
      <c r="O8" s="467"/>
      <c r="P8" s="467"/>
      <c r="Q8" s="467"/>
      <c r="R8" s="467"/>
      <c r="S8" s="467"/>
      <c r="T8" s="467"/>
      <c r="U8" s="467"/>
      <c r="V8" s="467"/>
      <c r="W8" s="467"/>
      <c r="X8" s="467"/>
      <c r="Y8" s="467"/>
      <c r="Z8" s="467"/>
      <c r="AA8" s="467"/>
      <c r="AB8" s="467"/>
      <c r="AC8" s="467"/>
      <c r="AD8" s="467"/>
      <c r="AE8" s="467"/>
      <c r="AF8" s="467"/>
      <c r="AG8" s="467"/>
      <c r="AH8" s="467"/>
      <c r="AI8" s="467"/>
      <c r="AJ8" s="467"/>
      <c r="AK8" s="467"/>
      <c r="AL8" s="467"/>
      <c r="AM8" s="467"/>
      <c r="AN8" s="467"/>
      <c r="AO8" s="467"/>
      <c r="AP8" s="467"/>
      <c r="AQ8" s="467"/>
      <c r="AR8" s="467"/>
      <c r="AS8" s="467"/>
      <c r="AT8" s="467"/>
      <c r="AU8" s="467"/>
      <c r="AV8" s="467"/>
      <c r="AW8" s="467"/>
      <c r="AX8" s="467"/>
      <c r="AY8" s="467"/>
      <c r="AZ8" s="15"/>
      <c r="BA8" s="17"/>
      <c r="BB8" s="14"/>
      <c r="BC8" s="14"/>
      <c r="BD8" s="16"/>
      <c r="BE8" s="16"/>
      <c r="BF8" s="16"/>
      <c r="BG8" s="16"/>
      <c r="BH8" s="16"/>
      <c r="BI8" s="16"/>
      <c r="BJ8" s="16"/>
      <c r="BK8" s="14"/>
    </row>
    <row r="9" spans="1:71" ht="15" x14ac:dyDescent="0.2">
      <c r="A9" s="14"/>
      <c r="B9" s="26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465" t="s">
        <v>186</v>
      </c>
      <c r="O9" s="465"/>
      <c r="P9" s="465"/>
      <c r="Q9" s="46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  <c r="AF9" s="465"/>
      <c r="AG9" s="465"/>
      <c r="AH9" s="465"/>
      <c r="AI9" s="465"/>
      <c r="AJ9" s="465"/>
      <c r="AK9" s="465"/>
      <c r="AL9" s="465"/>
      <c r="AM9" s="465"/>
      <c r="AN9" s="465"/>
      <c r="AO9" s="465"/>
      <c r="AP9" s="465"/>
      <c r="AQ9" s="465"/>
      <c r="AR9" s="465"/>
      <c r="AS9" s="465"/>
      <c r="AT9" s="465"/>
      <c r="AU9" s="465"/>
      <c r="AV9" s="465"/>
      <c r="AW9" s="465"/>
      <c r="AX9" s="465"/>
      <c r="AY9" s="465"/>
      <c r="AZ9" s="14"/>
      <c r="BA9" s="17"/>
      <c r="BB9" s="14"/>
      <c r="BC9" s="14"/>
      <c r="BD9" s="16"/>
      <c r="BE9" s="16"/>
      <c r="BF9" s="16"/>
      <c r="BG9" s="16"/>
      <c r="BH9" s="16"/>
      <c r="BI9" s="16"/>
      <c r="BJ9" s="16"/>
      <c r="BK9" s="14"/>
    </row>
    <row r="10" spans="1:71" ht="15" x14ac:dyDescent="0.2">
      <c r="A10" s="14"/>
      <c r="B10" s="26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465" t="s">
        <v>142</v>
      </c>
      <c r="P10" s="465"/>
      <c r="Q10" s="465"/>
      <c r="R10" s="465"/>
      <c r="S10" s="465"/>
      <c r="T10" s="465"/>
      <c r="U10" s="465"/>
      <c r="V10" s="465"/>
      <c r="W10" s="465"/>
      <c r="X10" s="465"/>
      <c r="Y10" s="465"/>
      <c r="Z10" s="465"/>
      <c r="AA10" s="465"/>
      <c r="AB10" s="465"/>
      <c r="AC10" s="465"/>
      <c r="AD10" s="465"/>
      <c r="AE10" s="465"/>
      <c r="AF10" s="465"/>
      <c r="AG10" s="465"/>
      <c r="AH10" s="465"/>
      <c r="AI10" s="465"/>
      <c r="AJ10" s="465"/>
      <c r="AK10" s="465"/>
      <c r="AL10" s="465"/>
      <c r="AM10" s="465"/>
      <c r="AN10" s="465"/>
      <c r="AO10" s="465"/>
      <c r="AP10" s="465"/>
      <c r="AQ10" s="465"/>
      <c r="AR10" s="465"/>
      <c r="AS10" s="465"/>
      <c r="AT10" s="465"/>
      <c r="AU10" s="465"/>
      <c r="AV10" s="465"/>
      <c r="AW10" s="465"/>
      <c r="AX10" s="465"/>
      <c r="AY10" s="465"/>
      <c r="AZ10" s="465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</row>
    <row r="11" spans="1:71" ht="15" x14ac:dyDescent="0.2">
      <c r="A11" s="14"/>
      <c r="B11" s="26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465" t="s">
        <v>80</v>
      </c>
      <c r="P11" s="465"/>
      <c r="Q11" s="465"/>
      <c r="R11" s="465"/>
      <c r="S11" s="465"/>
      <c r="T11" s="465"/>
      <c r="U11" s="465"/>
      <c r="V11" s="465"/>
      <c r="W11" s="465"/>
      <c r="X11" s="465"/>
      <c r="Y11" s="465"/>
      <c r="Z11" s="465"/>
      <c r="AA11" s="465"/>
      <c r="AB11" s="465"/>
      <c r="AC11" s="465"/>
      <c r="AD11" s="465"/>
      <c r="AE11" s="465"/>
      <c r="AF11" s="465"/>
      <c r="AG11" s="465"/>
      <c r="AH11" s="465"/>
      <c r="AI11" s="465"/>
      <c r="AJ11" s="465"/>
      <c r="AK11" s="465"/>
      <c r="AL11" s="465"/>
      <c r="AM11" s="465"/>
      <c r="AN11" s="465"/>
      <c r="AO11" s="465"/>
      <c r="AP11" s="465"/>
      <c r="AQ11" s="465"/>
      <c r="AR11" s="465"/>
      <c r="AS11" s="465"/>
      <c r="AT11" s="465"/>
      <c r="AU11" s="465"/>
      <c r="AV11" s="465"/>
      <c r="AW11" s="465"/>
      <c r="AX11" s="465"/>
      <c r="AY11" s="465"/>
      <c r="AZ11" s="465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</row>
    <row r="12" spans="1:71" ht="16.5" thickBot="1" x14ac:dyDescent="0.25">
      <c r="A12" s="468" t="s">
        <v>92</v>
      </c>
      <c r="B12" s="468"/>
      <c r="C12" s="468"/>
      <c r="D12" s="468"/>
      <c r="E12" s="468"/>
      <c r="F12" s="468"/>
      <c r="G12" s="468"/>
      <c r="H12" s="468"/>
      <c r="I12" s="468"/>
      <c r="J12" s="468"/>
      <c r="K12" s="468"/>
      <c r="L12" s="468"/>
      <c r="M12" s="468"/>
      <c r="N12" s="468"/>
      <c r="O12" s="468"/>
      <c r="P12" s="468"/>
      <c r="Q12" s="468"/>
      <c r="R12" s="468"/>
      <c r="S12" s="468"/>
      <c r="T12" s="468"/>
      <c r="U12" s="468"/>
      <c r="V12" s="468"/>
      <c r="W12" s="468"/>
      <c r="X12" s="468"/>
      <c r="Y12" s="468"/>
      <c r="Z12" s="468"/>
      <c r="AA12" s="468"/>
      <c r="AB12" s="468"/>
      <c r="AC12" s="468"/>
      <c r="AD12" s="468"/>
      <c r="AE12" s="468"/>
      <c r="AF12" s="468"/>
      <c r="AG12" s="468"/>
      <c r="AH12" s="468"/>
      <c r="AI12" s="468"/>
      <c r="AJ12" s="468"/>
      <c r="AK12" s="468"/>
      <c r="AL12" s="468"/>
      <c r="AM12" s="468"/>
      <c r="AN12" s="468"/>
      <c r="AO12" s="468"/>
      <c r="AP12" s="468"/>
      <c r="AQ12" s="468"/>
      <c r="AR12" s="468"/>
      <c r="AS12" s="468"/>
      <c r="AT12" s="468"/>
      <c r="AU12" s="468"/>
      <c r="AV12" s="468"/>
      <c r="AW12" s="468"/>
      <c r="AX12" s="468"/>
      <c r="AY12" s="468"/>
      <c r="AZ12" s="468"/>
      <c r="BA12" s="468"/>
      <c r="BB12" s="468"/>
      <c r="BC12" s="469" t="s">
        <v>35</v>
      </c>
      <c r="BD12" s="469"/>
      <c r="BE12" s="469"/>
      <c r="BF12" s="469"/>
      <c r="BG12" s="469"/>
      <c r="BH12" s="469"/>
      <c r="BI12" s="469"/>
      <c r="BJ12" s="469"/>
      <c r="BK12" s="470"/>
    </row>
    <row r="13" spans="1:71" x14ac:dyDescent="0.2">
      <c r="A13" s="471" t="s">
        <v>13</v>
      </c>
      <c r="B13" s="472"/>
      <c r="C13" s="433" t="s">
        <v>0</v>
      </c>
      <c r="D13" s="433"/>
      <c r="E13" s="433"/>
      <c r="F13" s="434"/>
      <c r="G13" s="438" t="s">
        <v>14</v>
      </c>
      <c r="H13" s="432" t="s">
        <v>1</v>
      </c>
      <c r="I13" s="433"/>
      <c r="J13" s="434"/>
      <c r="K13" s="438" t="s">
        <v>15</v>
      </c>
      <c r="L13" s="432" t="s">
        <v>11</v>
      </c>
      <c r="M13" s="433"/>
      <c r="N13" s="433"/>
      <c r="O13" s="434"/>
      <c r="P13" s="432" t="s">
        <v>2</v>
      </c>
      <c r="Q13" s="433"/>
      <c r="R13" s="433"/>
      <c r="S13" s="434"/>
      <c r="T13" s="438" t="s">
        <v>16</v>
      </c>
      <c r="U13" s="432" t="s">
        <v>3</v>
      </c>
      <c r="V13" s="433"/>
      <c r="W13" s="434"/>
      <c r="X13" s="438" t="s">
        <v>17</v>
      </c>
      <c r="Y13" s="432" t="s">
        <v>4</v>
      </c>
      <c r="Z13" s="433"/>
      <c r="AA13" s="434"/>
      <c r="AB13" s="438" t="s">
        <v>18</v>
      </c>
      <c r="AC13" s="432" t="s">
        <v>5</v>
      </c>
      <c r="AD13" s="433"/>
      <c r="AE13" s="433"/>
      <c r="AF13" s="434"/>
      <c r="AG13" s="438" t="s">
        <v>19</v>
      </c>
      <c r="AH13" s="432" t="s">
        <v>6</v>
      </c>
      <c r="AI13" s="433"/>
      <c r="AJ13" s="434"/>
      <c r="AK13" s="438" t="s">
        <v>20</v>
      </c>
      <c r="AL13" s="432" t="s">
        <v>7</v>
      </c>
      <c r="AM13" s="433"/>
      <c r="AN13" s="433"/>
      <c r="AO13" s="434"/>
      <c r="AP13" s="432" t="s">
        <v>8</v>
      </c>
      <c r="AQ13" s="433"/>
      <c r="AR13" s="433"/>
      <c r="AS13" s="434"/>
      <c r="AT13" s="438" t="s">
        <v>21</v>
      </c>
      <c r="AU13" s="432" t="s">
        <v>9</v>
      </c>
      <c r="AV13" s="433"/>
      <c r="AW13" s="434"/>
      <c r="AX13" s="438" t="s">
        <v>22</v>
      </c>
      <c r="AY13" s="432" t="s">
        <v>12</v>
      </c>
      <c r="AZ13" s="433"/>
      <c r="BA13" s="433"/>
      <c r="BB13" s="433"/>
      <c r="BC13" s="440" t="s">
        <v>13</v>
      </c>
      <c r="BD13" s="443" t="s">
        <v>32</v>
      </c>
      <c r="BE13" s="423" t="s">
        <v>57</v>
      </c>
      <c r="BF13" s="425" t="s">
        <v>195</v>
      </c>
      <c r="BG13" s="426"/>
      <c r="BH13" s="429" t="s">
        <v>33</v>
      </c>
      <c r="BI13" s="453" t="s">
        <v>106</v>
      </c>
      <c r="BJ13" s="455" t="s">
        <v>25</v>
      </c>
      <c r="BK13" s="446" t="s">
        <v>31</v>
      </c>
    </row>
    <row r="14" spans="1:71" ht="16.5" customHeight="1" x14ac:dyDescent="0.2">
      <c r="A14" s="473"/>
      <c r="B14" s="474"/>
      <c r="C14" s="436"/>
      <c r="D14" s="436"/>
      <c r="E14" s="436"/>
      <c r="F14" s="437"/>
      <c r="G14" s="439"/>
      <c r="H14" s="435"/>
      <c r="I14" s="436"/>
      <c r="J14" s="437"/>
      <c r="K14" s="439"/>
      <c r="L14" s="435"/>
      <c r="M14" s="436"/>
      <c r="N14" s="436"/>
      <c r="O14" s="437"/>
      <c r="P14" s="435"/>
      <c r="Q14" s="436"/>
      <c r="R14" s="436"/>
      <c r="S14" s="437"/>
      <c r="T14" s="439"/>
      <c r="U14" s="435"/>
      <c r="V14" s="436"/>
      <c r="W14" s="437"/>
      <c r="X14" s="439"/>
      <c r="Y14" s="435"/>
      <c r="Z14" s="436"/>
      <c r="AA14" s="437"/>
      <c r="AB14" s="439"/>
      <c r="AC14" s="435"/>
      <c r="AD14" s="436"/>
      <c r="AE14" s="436"/>
      <c r="AF14" s="437"/>
      <c r="AG14" s="439"/>
      <c r="AH14" s="435"/>
      <c r="AI14" s="436"/>
      <c r="AJ14" s="437"/>
      <c r="AK14" s="439"/>
      <c r="AL14" s="435"/>
      <c r="AM14" s="436"/>
      <c r="AN14" s="436"/>
      <c r="AO14" s="437"/>
      <c r="AP14" s="435"/>
      <c r="AQ14" s="436"/>
      <c r="AR14" s="436"/>
      <c r="AS14" s="437"/>
      <c r="AT14" s="439"/>
      <c r="AU14" s="435"/>
      <c r="AV14" s="436"/>
      <c r="AW14" s="437"/>
      <c r="AX14" s="439"/>
      <c r="AY14" s="435"/>
      <c r="AZ14" s="436"/>
      <c r="BA14" s="436"/>
      <c r="BB14" s="436"/>
      <c r="BC14" s="441"/>
      <c r="BD14" s="444"/>
      <c r="BE14" s="424"/>
      <c r="BF14" s="427"/>
      <c r="BG14" s="428"/>
      <c r="BH14" s="430"/>
      <c r="BI14" s="454"/>
      <c r="BJ14" s="456"/>
      <c r="BK14" s="447"/>
    </row>
    <row r="15" spans="1:71" x14ac:dyDescent="0.2">
      <c r="A15" s="473"/>
      <c r="B15" s="474"/>
      <c r="C15" s="28"/>
      <c r="D15" s="29"/>
      <c r="E15" s="29"/>
      <c r="F15" s="30"/>
      <c r="G15" s="439"/>
      <c r="H15" s="29"/>
      <c r="I15" s="29"/>
      <c r="J15" s="30"/>
      <c r="K15" s="439"/>
      <c r="L15" s="29"/>
      <c r="M15" s="29"/>
      <c r="N15" s="29"/>
      <c r="O15" s="29"/>
      <c r="P15" s="29"/>
      <c r="Q15" s="29"/>
      <c r="R15" s="29"/>
      <c r="S15" s="30"/>
      <c r="T15" s="439"/>
      <c r="U15" s="29"/>
      <c r="V15" s="29"/>
      <c r="W15" s="31"/>
      <c r="X15" s="439"/>
      <c r="Y15" s="29"/>
      <c r="Z15" s="29"/>
      <c r="AA15" s="30"/>
      <c r="AB15" s="439"/>
      <c r="AC15" s="29"/>
      <c r="AD15" s="29"/>
      <c r="AE15" s="29"/>
      <c r="AF15" s="30"/>
      <c r="AG15" s="439"/>
      <c r="AH15" s="29"/>
      <c r="AI15" s="29"/>
      <c r="AJ15" s="30"/>
      <c r="AK15" s="439"/>
      <c r="AL15" s="29"/>
      <c r="AM15" s="29"/>
      <c r="AN15" s="29"/>
      <c r="AO15" s="29"/>
      <c r="AP15" s="29"/>
      <c r="AQ15" s="29"/>
      <c r="AR15" s="29"/>
      <c r="AS15" s="30"/>
      <c r="AT15" s="439"/>
      <c r="AU15" s="29"/>
      <c r="AV15" s="29"/>
      <c r="AW15" s="30"/>
      <c r="AX15" s="439"/>
      <c r="AY15" s="29"/>
      <c r="AZ15" s="29"/>
      <c r="BA15" s="29"/>
      <c r="BB15" s="30"/>
      <c r="BC15" s="441"/>
      <c r="BD15" s="445"/>
      <c r="BE15" s="424"/>
      <c r="BF15" s="449" t="s">
        <v>196</v>
      </c>
      <c r="BG15" s="452" t="s">
        <v>74</v>
      </c>
      <c r="BH15" s="430"/>
      <c r="BI15" s="454"/>
      <c r="BJ15" s="456"/>
      <c r="BK15" s="447"/>
    </row>
    <row r="16" spans="1:71" x14ac:dyDescent="0.2">
      <c r="A16" s="473"/>
      <c r="B16" s="474"/>
      <c r="C16" s="31"/>
      <c r="D16" s="32"/>
      <c r="E16" s="32"/>
      <c r="F16" s="31"/>
      <c r="G16" s="439"/>
      <c r="H16" s="32"/>
      <c r="I16" s="32"/>
      <c r="J16" s="31"/>
      <c r="K16" s="439"/>
      <c r="L16" s="32"/>
      <c r="M16" s="32"/>
      <c r="N16" s="32"/>
      <c r="O16" s="32"/>
      <c r="P16" s="32"/>
      <c r="Q16" s="32"/>
      <c r="R16" s="32"/>
      <c r="S16" s="31"/>
      <c r="T16" s="439"/>
      <c r="U16" s="32"/>
      <c r="V16" s="32"/>
      <c r="W16" s="31"/>
      <c r="X16" s="439"/>
      <c r="Y16" s="32"/>
      <c r="Z16" s="32"/>
      <c r="AA16" s="31"/>
      <c r="AB16" s="439"/>
      <c r="AC16" s="32"/>
      <c r="AD16" s="32"/>
      <c r="AE16" s="32"/>
      <c r="AF16" s="31"/>
      <c r="AG16" s="439"/>
      <c r="AH16" s="32"/>
      <c r="AI16" s="32"/>
      <c r="AJ16" s="31"/>
      <c r="AK16" s="439"/>
      <c r="AL16" s="32"/>
      <c r="AM16" s="32"/>
      <c r="AN16" s="32"/>
      <c r="AO16" s="32"/>
      <c r="AP16" s="32"/>
      <c r="AQ16" s="32"/>
      <c r="AR16" s="32"/>
      <c r="AS16" s="31"/>
      <c r="AT16" s="439"/>
      <c r="AU16" s="32"/>
      <c r="AV16" s="32"/>
      <c r="AW16" s="31"/>
      <c r="AX16" s="439"/>
      <c r="AY16" s="32"/>
      <c r="AZ16" s="32"/>
      <c r="BA16" s="32"/>
      <c r="BB16" s="30"/>
      <c r="BC16" s="441"/>
      <c r="BD16" s="445"/>
      <c r="BE16" s="424"/>
      <c r="BF16" s="450"/>
      <c r="BG16" s="452"/>
      <c r="BH16" s="430"/>
      <c r="BI16" s="454"/>
      <c r="BJ16" s="456"/>
      <c r="BK16" s="447"/>
    </row>
    <row r="17" spans="1:63" x14ac:dyDescent="0.2">
      <c r="A17" s="473"/>
      <c r="B17" s="474"/>
      <c r="C17" s="31">
        <v>1</v>
      </c>
      <c r="D17" s="32">
        <v>8</v>
      </c>
      <c r="E17" s="32">
        <v>15</v>
      </c>
      <c r="F17" s="32">
        <v>22</v>
      </c>
      <c r="G17" s="439"/>
      <c r="H17" s="32">
        <v>6</v>
      </c>
      <c r="I17" s="32">
        <v>13</v>
      </c>
      <c r="J17" s="32">
        <v>20</v>
      </c>
      <c r="K17" s="439"/>
      <c r="L17" s="32">
        <v>3</v>
      </c>
      <c r="M17" s="31">
        <v>10</v>
      </c>
      <c r="N17" s="32">
        <v>17</v>
      </c>
      <c r="O17" s="32">
        <v>24</v>
      </c>
      <c r="P17" s="32">
        <v>1</v>
      </c>
      <c r="Q17" s="32">
        <v>8</v>
      </c>
      <c r="R17" s="32">
        <v>15</v>
      </c>
      <c r="S17" s="32">
        <v>22</v>
      </c>
      <c r="T17" s="439"/>
      <c r="U17" s="32">
        <v>5</v>
      </c>
      <c r="V17" s="32">
        <v>12</v>
      </c>
      <c r="W17" s="32">
        <v>19</v>
      </c>
      <c r="X17" s="439"/>
      <c r="Y17" s="32">
        <v>2</v>
      </c>
      <c r="Z17" s="32">
        <v>9</v>
      </c>
      <c r="AA17" s="32">
        <v>16</v>
      </c>
      <c r="AB17" s="439"/>
      <c r="AC17" s="32">
        <v>2</v>
      </c>
      <c r="AD17" s="32">
        <v>9</v>
      </c>
      <c r="AE17" s="32">
        <v>16</v>
      </c>
      <c r="AF17" s="32">
        <v>23</v>
      </c>
      <c r="AG17" s="439"/>
      <c r="AH17" s="32">
        <v>6</v>
      </c>
      <c r="AI17" s="32">
        <v>13</v>
      </c>
      <c r="AJ17" s="32">
        <v>20</v>
      </c>
      <c r="AK17" s="439"/>
      <c r="AL17" s="32">
        <v>4</v>
      </c>
      <c r="AM17" s="32">
        <v>11</v>
      </c>
      <c r="AN17" s="32">
        <v>18</v>
      </c>
      <c r="AO17" s="32">
        <v>25</v>
      </c>
      <c r="AP17" s="32">
        <v>1</v>
      </c>
      <c r="AQ17" s="32">
        <v>8</v>
      </c>
      <c r="AR17" s="32">
        <v>15</v>
      </c>
      <c r="AS17" s="32">
        <v>22</v>
      </c>
      <c r="AT17" s="439"/>
      <c r="AU17" s="32">
        <v>6</v>
      </c>
      <c r="AV17" s="32">
        <v>13</v>
      </c>
      <c r="AW17" s="32">
        <v>20</v>
      </c>
      <c r="AX17" s="439"/>
      <c r="AY17" s="32">
        <v>3</v>
      </c>
      <c r="AZ17" s="32">
        <v>10</v>
      </c>
      <c r="BA17" s="32">
        <v>17</v>
      </c>
      <c r="BB17" s="99">
        <v>24</v>
      </c>
      <c r="BC17" s="441"/>
      <c r="BD17" s="445"/>
      <c r="BE17" s="424"/>
      <c r="BF17" s="450"/>
      <c r="BG17" s="452"/>
      <c r="BH17" s="430"/>
      <c r="BI17" s="454"/>
      <c r="BJ17" s="456"/>
      <c r="BK17" s="447"/>
    </row>
    <row r="18" spans="1:63" x14ac:dyDescent="0.2">
      <c r="A18" s="473"/>
      <c r="B18" s="474"/>
      <c r="C18" s="31">
        <v>7</v>
      </c>
      <c r="D18" s="32">
        <v>14</v>
      </c>
      <c r="E18" s="32">
        <v>21</v>
      </c>
      <c r="F18" s="32">
        <v>28</v>
      </c>
      <c r="G18" s="439"/>
      <c r="H18" s="32">
        <v>12</v>
      </c>
      <c r="I18" s="32">
        <v>19</v>
      </c>
      <c r="J18" s="32">
        <v>26</v>
      </c>
      <c r="K18" s="439"/>
      <c r="L18" s="32">
        <v>9</v>
      </c>
      <c r="M18" s="32">
        <v>16</v>
      </c>
      <c r="N18" s="32">
        <v>23</v>
      </c>
      <c r="O18" s="32">
        <v>30</v>
      </c>
      <c r="P18" s="32">
        <v>7</v>
      </c>
      <c r="Q18" s="32">
        <v>14</v>
      </c>
      <c r="R18" s="32">
        <v>21</v>
      </c>
      <c r="S18" s="32">
        <v>28</v>
      </c>
      <c r="T18" s="439"/>
      <c r="U18" s="32">
        <v>11</v>
      </c>
      <c r="V18" s="32">
        <v>18</v>
      </c>
      <c r="W18" s="32">
        <v>25</v>
      </c>
      <c r="X18" s="439"/>
      <c r="Y18" s="32">
        <v>8</v>
      </c>
      <c r="Z18" s="32">
        <v>15</v>
      </c>
      <c r="AA18" s="32">
        <v>22</v>
      </c>
      <c r="AB18" s="439"/>
      <c r="AC18" s="32">
        <v>8</v>
      </c>
      <c r="AD18" s="32">
        <v>15</v>
      </c>
      <c r="AE18" s="32">
        <v>22</v>
      </c>
      <c r="AF18" s="32">
        <v>29</v>
      </c>
      <c r="AG18" s="439"/>
      <c r="AH18" s="32">
        <v>12</v>
      </c>
      <c r="AI18" s="32">
        <v>19</v>
      </c>
      <c r="AJ18" s="32">
        <v>26</v>
      </c>
      <c r="AK18" s="439"/>
      <c r="AL18" s="32">
        <v>10</v>
      </c>
      <c r="AM18" s="32">
        <v>17</v>
      </c>
      <c r="AN18" s="32">
        <v>24</v>
      </c>
      <c r="AO18" s="32">
        <v>31</v>
      </c>
      <c r="AP18" s="32">
        <v>7</v>
      </c>
      <c r="AQ18" s="32">
        <v>14</v>
      </c>
      <c r="AR18" s="32">
        <v>21</v>
      </c>
      <c r="AS18" s="32">
        <v>28</v>
      </c>
      <c r="AT18" s="439"/>
      <c r="AU18" s="32">
        <v>12</v>
      </c>
      <c r="AV18" s="32">
        <v>19</v>
      </c>
      <c r="AW18" s="32">
        <v>26</v>
      </c>
      <c r="AX18" s="439"/>
      <c r="AY18" s="32">
        <v>9</v>
      </c>
      <c r="AZ18" s="32">
        <v>16</v>
      </c>
      <c r="BA18" s="32">
        <v>23</v>
      </c>
      <c r="BB18" s="99">
        <v>31</v>
      </c>
      <c r="BC18" s="441"/>
      <c r="BD18" s="445"/>
      <c r="BE18" s="424"/>
      <c r="BF18" s="450"/>
      <c r="BG18" s="452"/>
      <c r="BH18" s="430"/>
      <c r="BI18" s="454"/>
      <c r="BJ18" s="456"/>
      <c r="BK18" s="447"/>
    </row>
    <row r="19" spans="1:63" x14ac:dyDescent="0.2">
      <c r="A19" s="473"/>
      <c r="B19" s="474"/>
      <c r="C19" s="31"/>
      <c r="D19" s="32"/>
      <c r="E19" s="32"/>
      <c r="F19" s="32"/>
      <c r="G19" s="439"/>
      <c r="H19" s="32"/>
      <c r="I19" s="32"/>
      <c r="J19" s="32"/>
      <c r="K19" s="439"/>
      <c r="L19" s="32"/>
      <c r="M19" s="32"/>
      <c r="N19" s="32"/>
      <c r="O19" s="32"/>
      <c r="P19" s="32"/>
      <c r="Q19" s="32"/>
      <c r="R19" s="32"/>
      <c r="S19" s="32"/>
      <c r="T19" s="439"/>
      <c r="U19" s="32"/>
      <c r="V19" s="32"/>
      <c r="W19" s="32"/>
      <c r="X19" s="439"/>
      <c r="Y19" s="32"/>
      <c r="Z19" s="32"/>
      <c r="AA19" s="32"/>
      <c r="AB19" s="439"/>
      <c r="AC19" s="32"/>
      <c r="AD19" s="32"/>
      <c r="AE19" s="32"/>
      <c r="AF19" s="32"/>
      <c r="AG19" s="439"/>
      <c r="AH19" s="32"/>
      <c r="AI19" s="32"/>
      <c r="AJ19" s="32"/>
      <c r="AK19" s="439"/>
      <c r="AL19" s="32"/>
      <c r="AM19" s="32"/>
      <c r="AN19" s="32"/>
      <c r="AO19" s="32"/>
      <c r="AP19" s="32"/>
      <c r="AQ19" s="32"/>
      <c r="AR19" s="32"/>
      <c r="AS19" s="32"/>
      <c r="AT19" s="439"/>
      <c r="AU19" s="32"/>
      <c r="AV19" s="32"/>
      <c r="AW19" s="32"/>
      <c r="AX19" s="439"/>
      <c r="AY19" s="32"/>
      <c r="AZ19" s="32"/>
      <c r="BA19" s="32"/>
      <c r="BB19" s="99"/>
      <c r="BC19" s="441"/>
      <c r="BD19" s="445"/>
      <c r="BE19" s="424"/>
      <c r="BF19" s="450"/>
      <c r="BG19" s="452"/>
      <c r="BH19" s="430"/>
      <c r="BI19" s="454"/>
      <c r="BJ19" s="456"/>
      <c r="BK19" s="447"/>
    </row>
    <row r="20" spans="1:63" x14ac:dyDescent="0.2">
      <c r="A20" s="473"/>
      <c r="B20" s="474"/>
      <c r="C20" s="31"/>
      <c r="D20" s="32"/>
      <c r="E20" s="32"/>
      <c r="F20" s="32"/>
      <c r="G20" s="439"/>
      <c r="H20" s="32"/>
      <c r="I20" s="32"/>
      <c r="J20" s="32"/>
      <c r="K20" s="439"/>
      <c r="L20" s="32"/>
      <c r="M20" s="32"/>
      <c r="N20" s="32"/>
      <c r="O20" s="32"/>
      <c r="P20" s="32"/>
      <c r="Q20" s="32"/>
      <c r="R20" s="32"/>
      <c r="S20" s="32"/>
      <c r="T20" s="439"/>
      <c r="U20" s="32"/>
      <c r="V20" s="32"/>
      <c r="W20" s="32"/>
      <c r="X20" s="439"/>
      <c r="Y20" s="32"/>
      <c r="Z20" s="32"/>
      <c r="AA20" s="32"/>
      <c r="AB20" s="439"/>
      <c r="AC20" s="32"/>
      <c r="AD20" s="32"/>
      <c r="AE20" s="32"/>
      <c r="AF20" s="32"/>
      <c r="AG20" s="439"/>
      <c r="AH20" s="32"/>
      <c r="AI20" s="32"/>
      <c r="AJ20" s="32"/>
      <c r="AK20" s="439"/>
      <c r="AL20" s="32"/>
      <c r="AM20" s="32"/>
      <c r="AN20" s="32"/>
      <c r="AO20" s="32"/>
      <c r="AP20" s="32"/>
      <c r="AQ20" s="32"/>
      <c r="AR20" s="32"/>
      <c r="AS20" s="32"/>
      <c r="AT20" s="439"/>
      <c r="AU20" s="32"/>
      <c r="AV20" s="32"/>
      <c r="AW20" s="32"/>
      <c r="AX20" s="439"/>
      <c r="AY20" s="32"/>
      <c r="AZ20" s="32"/>
      <c r="BA20" s="32"/>
      <c r="BB20" s="99"/>
      <c r="BC20" s="441"/>
      <c r="BD20" s="445"/>
      <c r="BE20" s="424"/>
      <c r="BF20" s="450"/>
      <c r="BG20" s="452"/>
      <c r="BH20" s="430"/>
      <c r="BI20" s="454"/>
      <c r="BJ20" s="456"/>
      <c r="BK20" s="447"/>
    </row>
    <row r="21" spans="1:63" x14ac:dyDescent="0.2">
      <c r="A21" s="473"/>
      <c r="B21" s="474"/>
      <c r="C21" s="31"/>
      <c r="D21" s="32"/>
      <c r="E21" s="32"/>
      <c r="F21" s="32"/>
      <c r="G21" s="439"/>
      <c r="H21" s="32"/>
      <c r="I21" s="32"/>
      <c r="J21" s="32"/>
      <c r="K21" s="439"/>
      <c r="L21" s="32"/>
      <c r="M21" s="32"/>
      <c r="N21" s="32"/>
      <c r="O21" s="32"/>
      <c r="P21" s="32"/>
      <c r="Q21" s="32"/>
      <c r="R21" s="32"/>
      <c r="S21" s="32"/>
      <c r="T21" s="439"/>
      <c r="U21" s="32"/>
      <c r="V21" s="32"/>
      <c r="W21" s="32"/>
      <c r="X21" s="439"/>
      <c r="Y21" s="32"/>
      <c r="Z21" s="32"/>
      <c r="AA21" s="32"/>
      <c r="AB21" s="439"/>
      <c r="AC21" s="32"/>
      <c r="AD21" s="32"/>
      <c r="AE21" s="32"/>
      <c r="AF21" s="32"/>
      <c r="AG21" s="439"/>
      <c r="AH21" s="32"/>
      <c r="AI21" s="32"/>
      <c r="AJ21" s="32"/>
      <c r="AK21" s="439"/>
      <c r="AL21" s="32"/>
      <c r="AM21" s="32"/>
      <c r="AN21" s="32"/>
      <c r="AO21" s="32"/>
      <c r="AP21" s="32"/>
      <c r="AQ21" s="32"/>
      <c r="AR21" s="32"/>
      <c r="AS21" s="32"/>
      <c r="AT21" s="439"/>
      <c r="AU21" s="32"/>
      <c r="AV21" s="32"/>
      <c r="AW21" s="32"/>
      <c r="AX21" s="439"/>
      <c r="AY21" s="32"/>
      <c r="AZ21" s="32"/>
      <c r="BA21" s="32"/>
      <c r="BB21" s="99"/>
      <c r="BC21" s="441"/>
      <c r="BD21" s="445"/>
      <c r="BE21" s="424"/>
      <c r="BF21" s="450"/>
      <c r="BG21" s="452"/>
      <c r="BH21" s="430"/>
      <c r="BI21" s="454"/>
      <c r="BJ21" s="456"/>
      <c r="BK21" s="447"/>
    </row>
    <row r="22" spans="1:63" ht="13.5" thickBot="1" x14ac:dyDescent="0.25">
      <c r="A22" s="475"/>
      <c r="B22" s="476"/>
      <c r="C22" s="31"/>
      <c r="D22" s="32"/>
      <c r="E22" s="32"/>
      <c r="F22" s="32"/>
      <c r="G22" s="439"/>
      <c r="H22" s="32"/>
      <c r="I22" s="32"/>
      <c r="J22" s="32"/>
      <c r="K22" s="439"/>
      <c r="L22" s="32"/>
      <c r="M22" s="32"/>
      <c r="N22" s="32"/>
      <c r="O22" s="32"/>
      <c r="P22" s="32"/>
      <c r="Q22" s="32"/>
      <c r="R22" s="32"/>
      <c r="S22" s="32"/>
      <c r="T22" s="439"/>
      <c r="U22" s="32"/>
      <c r="V22" s="32"/>
      <c r="W22" s="32"/>
      <c r="X22" s="439"/>
      <c r="Y22" s="32"/>
      <c r="Z22" s="32"/>
      <c r="AA22" s="32"/>
      <c r="AB22" s="439"/>
      <c r="AC22" s="32"/>
      <c r="AD22" s="32"/>
      <c r="AE22" s="32"/>
      <c r="AF22" s="32"/>
      <c r="AG22" s="439"/>
      <c r="AH22" s="32"/>
      <c r="AI22" s="32"/>
      <c r="AJ22" s="32"/>
      <c r="AK22" s="439"/>
      <c r="AL22" s="32"/>
      <c r="AM22" s="32"/>
      <c r="AN22" s="32"/>
      <c r="AO22" s="32"/>
      <c r="AP22" s="32"/>
      <c r="AQ22" s="32"/>
      <c r="AR22" s="32"/>
      <c r="AS22" s="32"/>
      <c r="AT22" s="439"/>
      <c r="AU22" s="32"/>
      <c r="AV22" s="32"/>
      <c r="AW22" s="32"/>
      <c r="AX22" s="439"/>
      <c r="AY22" s="32"/>
      <c r="AZ22" s="32"/>
      <c r="BA22" s="32"/>
      <c r="BB22" s="99"/>
      <c r="BC22" s="442"/>
      <c r="BD22" s="445"/>
      <c r="BE22" s="424"/>
      <c r="BF22" s="451"/>
      <c r="BG22" s="452"/>
      <c r="BH22" s="431"/>
      <c r="BI22" s="449"/>
      <c r="BJ22" s="457"/>
      <c r="BK22" s="448"/>
    </row>
    <row r="23" spans="1:63" x14ac:dyDescent="0.2">
      <c r="A23" s="419">
        <v>1</v>
      </c>
      <c r="B23" s="420"/>
      <c r="C23" s="102"/>
      <c r="D23" s="95"/>
      <c r="E23" s="95"/>
      <c r="F23" s="95"/>
      <c r="G23" s="388"/>
      <c r="H23" s="95">
        <v>17</v>
      </c>
      <c r="I23" s="95"/>
      <c r="J23" s="95"/>
      <c r="K23" s="388"/>
      <c r="L23" s="95"/>
      <c r="M23" s="95"/>
      <c r="N23" s="95"/>
      <c r="O23" s="95"/>
      <c r="P23" s="95"/>
      <c r="Q23" s="95"/>
      <c r="R23" s="95"/>
      <c r="S23" s="95"/>
      <c r="T23" s="389" t="s">
        <v>34</v>
      </c>
      <c r="U23" s="389" t="s">
        <v>34</v>
      </c>
      <c r="V23" s="95"/>
      <c r="W23" s="95"/>
      <c r="X23" s="388"/>
      <c r="Y23" s="95"/>
      <c r="Z23" s="95"/>
      <c r="AA23" s="95"/>
      <c r="AB23" s="389">
        <v>22</v>
      </c>
      <c r="AC23" s="95"/>
      <c r="AD23" s="95"/>
      <c r="AE23" s="95"/>
      <c r="AF23" s="95"/>
      <c r="AG23" s="388"/>
      <c r="AH23" s="95"/>
      <c r="AI23" s="95"/>
      <c r="AJ23" s="95"/>
      <c r="AK23" s="388"/>
      <c r="AL23" s="95"/>
      <c r="AM23" s="95"/>
      <c r="AN23" s="95"/>
      <c r="AO23" s="95"/>
      <c r="AP23" s="95"/>
      <c r="AQ23" s="95"/>
      <c r="AR23" s="390" t="s">
        <v>56</v>
      </c>
      <c r="AS23" s="390" t="s">
        <v>56</v>
      </c>
      <c r="AT23" s="389" t="s">
        <v>34</v>
      </c>
      <c r="AU23" s="389" t="s">
        <v>34</v>
      </c>
      <c r="AV23" s="389" t="s">
        <v>34</v>
      </c>
      <c r="AW23" s="389" t="s">
        <v>34</v>
      </c>
      <c r="AX23" s="389" t="s">
        <v>34</v>
      </c>
      <c r="AY23" s="389" t="s">
        <v>34</v>
      </c>
      <c r="AZ23" s="389" t="s">
        <v>34</v>
      </c>
      <c r="BA23" s="389" t="s">
        <v>34</v>
      </c>
      <c r="BB23" s="391" t="s">
        <v>34</v>
      </c>
      <c r="BC23" s="392">
        <v>1</v>
      </c>
      <c r="BD23" s="102">
        <f>SUM(H23+AB23)</f>
        <v>39</v>
      </c>
      <c r="BE23" s="95"/>
      <c r="BF23" s="96"/>
      <c r="BG23" s="96"/>
      <c r="BH23" s="95">
        <v>2</v>
      </c>
      <c r="BI23" s="95"/>
      <c r="BJ23" s="95">
        <v>11</v>
      </c>
      <c r="BK23" s="100">
        <f>SUM(BD23:BJ23)</f>
        <v>52</v>
      </c>
    </row>
    <row r="24" spans="1:63" x14ac:dyDescent="0.2">
      <c r="A24" s="458">
        <v>2</v>
      </c>
      <c r="B24" s="459"/>
      <c r="C24" s="102"/>
      <c r="D24" s="95"/>
      <c r="E24" s="95"/>
      <c r="F24" s="95"/>
      <c r="G24" s="388"/>
      <c r="H24" s="95">
        <v>17</v>
      </c>
      <c r="I24" s="95"/>
      <c r="J24" s="95"/>
      <c r="K24" s="388"/>
      <c r="L24" s="95"/>
      <c r="M24" s="95"/>
      <c r="N24" s="95"/>
      <c r="O24" s="95"/>
      <c r="P24" s="95"/>
      <c r="Q24" s="95"/>
      <c r="R24" s="95"/>
      <c r="S24" s="95"/>
      <c r="T24" s="389" t="s">
        <v>34</v>
      </c>
      <c r="U24" s="389" t="s">
        <v>34</v>
      </c>
      <c r="V24" s="95"/>
      <c r="W24" s="95"/>
      <c r="X24" s="388"/>
      <c r="Y24" s="95"/>
      <c r="Z24" s="95"/>
      <c r="AA24" s="95"/>
      <c r="AB24" s="389">
        <v>20</v>
      </c>
      <c r="AC24" s="95"/>
      <c r="AD24" s="95"/>
      <c r="AE24" s="95"/>
      <c r="AF24" s="95"/>
      <c r="AG24" s="388"/>
      <c r="AH24" s="95"/>
      <c r="AI24" s="95"/>
      <c r="AJ24" s="95"/>
      <c r="AK24" s="388"/>
      <c r="AL24" s="95"/>
      <c r="AM24" s="95"/>
      <c r="AN24" s="95"/>
      <c r="AO24" s="95"/>
      <c r="AP24" s="393" t="s">
        <v>143</v>
      </c>
      <c r="AQ24" s="402" t="s">
        <v>230</v>
      </c>
      <c r="AR24" s="402" t="s">
        <v>230</v>
      </c>
      <c r="AS24" s="402" t="s">
        <v>230</v>
      </c>
      <c r="AT24" s="389" t="s">
        <v>34</v>
      </c>
      <c r="AU24" s="389" t="s">
        <v>34</v>
      </c>
      <c r="AV24" s="389" t="s">
        <v>34</v>
      </c>
      <c r="AW24" s="389" t="s">
        <v>34</v>
      </c>
      <c r="AX24" s="389" t="s">
        <v>34</v>
      </c>
      <c r="AY24" s="389" t="s">
        <v>34</v>
      </c>
      <c r="AZ24" s="389" t="s">
        <v>34</v>
      </c>
      <c r="BA24" s="389" t="s">
        <v>34</v>
      </c>
      <c r="BB24" s="391" t="s">
        <v>34</v>
      </c>
      <c r="BC24" s="392">
        <v>2</v>
      </c>
      <c r="BD24" s="102">
        <f t="shared" ref="BD24:BD26" si="0">SUM(H24+AB24)</f>
        <v>37</v>
      </c>
      <c r="BE24" s="95">
        <v>3</v>
      </c>
      <c r="BF24" s="96"/>
      <c r="BG24" s="96"/>
      <c r="BH24" s="95">
        <v>1</v>
      </c>
      <c r="BI24" s="95"/>
      <c r="BJ24" s="95">
        <v>11</v>
      </c>
      <c r="BK24" s="100">
        <f t="shared" ref="BK24:BK26" si="1">SUM(BD24:BJ24)</f>
        <v>52</v>
      </c>
    </row>
    <row r="25" spans="1:63" x14ac:dyDescent="0.2">
      <c r="A25" s="421">
        <v>3</v>
      </c>
      <c r="B25" s="422"/>
      <c r="C25" s="394"/>
      <c r="D25" s="389"/>
      <c r="E25" s="389"/>
      <c r="F25" s="389"/>
      <c r="G25" s="389"/>
      <c r="H25" s="389">
        <v>13</v>
      </c>
      <c r="I25" s="389"/>
      <c r="J25" s="389"/>
      <c r="K25" s="389"/>
      <c r="L25" s="389"/>
      <c r="M25" s="389"/>
      <c r="N25" s="389"/>
      <c r="O25" s="389"/>
      <c r="P25" s="390" t="s">
        <v>143</v>
      </c>
      <c r="Q25" s="402" t="s">
        <v>230</v>
      </c>
      <c r="R25" s="403" t="s">
        <v>231</v>
      </c>
      <c r="S25" s="403" t="s">
        <v>231</v>
      </c>
      <c r="T25" s="389" t="s">
        <v>34</v>
      </c>
      <c r="U25" s="389" t="s">
        <v>34</v>
      </c>
      <c r="V25" s="389"/>
      <c r="W25" s="389"/>
      <c r="X25" s="389"/>
      <c r="Y25" s="389"/>
      <c r="Z25" s="389"/>
      <c r="AA25" s="389"/>
      <c r="AB25" s="389">
        <v>16</v>
      </c>
      <c r="AC25" s="390"/>
      <c r="AD25" s="390"/>
      <c r="AE25" s="390"/>
      <c r="AF25" s="389"/>
      <c r="AG25" s="389"/>
      <c r="AH25" s="389"/>
      <c r="AI25" s="389"/>
      <c r="AJ25" s="389"/>
      <c r="AK25" s="389"/>
      <c r="AL25" s="390" t="s">
        <v>143</v>
      </c>
      <c r="AM25" s="403" t="s">
        <v>232</v>
      </c>
      <c r="AN25" s="403" t="s">
        <v>232</v>
      </c>
      <c r="AO25" s="403" t="s">
        <v>233</v>
      </c>
      <c r="AP25" s="403" t="s">
        <v>233</v>
      </c>
      <c r="AQ25" s="403" t="s">
        <v>234</v>
      </c>
      <c r="AR25" s="403" t="s">
        <v>234</v>
      </c>
      <c r="AS25" s="404" t="s">
        <v>235</v>
      </c>
      <c r="AT25" s="404" t="s">
        <v>235</v>
      </c>
      <c r="AU25" s="389" t="s">
        <v>34</v>
      </c>
      <c r="AV25" s="389" t="s">
        <v>34</v>
      </c>
      <c r="AW25" s="389" t="s">
        <v>34</v>
      </c>
      <c r="AX25" s="389" t="s">
        <v>34</v>
      </c>
      <c r="AY25" s="389" t="s">
        <v>34</v>
      </c>
      <c r="AZ25" s="389" t="s">
        <v>34</v>
      </c>
      <c r="BA25" s="389" t="s">
        <v>34</v>
      </c>
      <c r="BB25" s="391" t="s">
        <v>34</v>
      </c>
      <c r="BC25" s="395">
        <v>3</v>
      </c>
      <c r="BD25" s="102">
        <f t="shared" si="0"/>
        <v>29</v>
      </c>
      <c r="BE25" s="97">
        <v>5</v>
      </c>
      <c r="BF25" s="97">
        <v>6</v>
      </c>
      <c r="BG25" s="97"/>
      <c r="BH25" s="97">
        <v>2</v>
      </c>
      <c r="BI25" s="97"/>
      <c r="BJ25" s="98">
        <v>10</v>
      </c>
      <c r="BK25" s="100">
        <f t="shared" si="1"/>
        <v>52</v>
      </c>
    </row>
    <row r="26" spans="1:63" ht="13.5" thickBot="1" x14ac:dyDescent="0.25">
      <c r="A26" s="414">
        <v>4</v>
      </c>
      <c r="B26" s="415"/>
      <c r="C26" s="396"/>
      <c r="D26" s="397"/>
      <c r="E26" s="397"/>
      <c r="F26" s="397"/>
      <c r="G26" s="397"/>
      <c r="H26" s="397">
        <v>12</v>
      </c>
      <c r="I26" s="397"/>
      <c r="J26" s="397"/>
      <c r="K26" s="397"/>
      <c r="L26" s="397"/>
      <c r="M26" s="397"/>
      <c r="N26" s="397"/>
      <c r="O26" s="398" t="s">
        <v>143</v>
      </c>
      <c r="P26" s="405" t="s">
        <v>236</v>
      </c>
      <c r="Q26" s="405" t="s">
        <v>236</v>
      </c>
      <c r="R26" s="405" t="s">
        <v>237</v>
      </c>
      <c r="S26" s="405" t="s">
        <v>237</v>
      </c>
      <c r="T26" s="397" t="s">
        <v>34</v>
      </c>
      <c r="U26" s="397" t="s">
        <v>34</v>
      </c>
      <c r="V26" s="397"/>
      <c r="W26" s="397"/>
      <c r="X26" s="397"/>
      <c r="Y26" s="397"/>
      <c r="Z26" s="397"/>
      <c r="AA26" s="397"/>
      <c r="AB26" s="397">
        <v>9</v>
      </c>
      <c r="AC26" s="399"/>
      <c r="AD26" s="397"/>
      <c r="AE26" s="399" t="s">
        <v>143</v>
      </c>
      <c r="AF26" s="405" t="s">
        <v>236</v>
      </c>
      <c r="AG26" s="405" t="s">
        <v>236</v>
      </c>
      <c r="AH26" s="405" t="s">
        <v>237</v>
      </c>
      <c r="AI26" s="405" t="s">
        <v>237</v>
      </c>
      <c r="AJ26" s="398" t="s">
        <v>75</v>
      </c>
      <c r="AK26" s="398" t="s">
        <v>75</v>
      </c>
      <c r="AL26" s="398" t="s">
        <v>75</v>
      </c>
      <c r="AM26" s="398" t="s">
        <v>75</v>
      </c>
      <c r="AN26" s="399" t="s">
        <v>76</v>
      </c>
      <c r="AO26" s="399" t="s">
        <v>76</v>
      </c>
      <c r="AP26" s="399" t="s">
        <v>76</v>
      </c>
      <c r="AQ26" s="399" t="s">
        <v>76</v>
      </c>
      <c r="AR26" s="399" t="s">
        <v>10</v>
      </c>
      <c r="AS26" s="399" t="s">
        <v>10</v>
      </c>
      <c r="AT26" s="397"/>
      <c r="AU26" s="397"/>
      <c r="AV26" s="397"/>
      <c r="AW26" s="397"/>
      <c r="AX26" s="397"/>
      <c r="AY26" s="397"/>
      <c r="AZ26" s="397"/>
      <c r="BA26" s="397"/>
      <c r="BB26" s="400"/>
      <c r="BC26" s="401">
        <v>4</v>
      </c>
      <c r="BD26" s="103">
        <f t="shared" si="0"/>
        <v>21</v>
      </c>
      <c r="BE26" s="33">
        <v>4</v>
      </c>
      <c r="BF26" s="33">
        <v>4</v>
      </c>
      <c r="BG26" s="33">
        <v>4</v>
      </c>
      <c r="BH26" s="33">
        <v>2</v>
      </c>
      <c r="BI26" s="33">
        <v>6</v>
      </c>
      <c r="BJ26" s="34">
        <v>2</v>
      </c>
      <c r="BK26" s="101">
        <f t="shared" si="1"/>
        <v>43</v>
      </c>
    </row>
    <row r="27" spans="1:63" ht="13.5" thickBot="1" x14ac:dyDescent="0.25">
      <c r="B27" s="4"/>
      <c r="BA27" s="416" t="s">
        <v>23</v>
      </c>
      <c r="BB27" s="417"/>
      <c r="BC27" s="418"/>
      <c r="BD27" s="13">
        <f>SUM(BD23:BD26)</f>
        <v>126</v>
      </c>
      <c r="BE27" s="13">
        <f t="shared" ref="BE27:BK27" si="2">SUM(BE23:BE26)</f>
        <v>12</v>
      </c>
      <c r="BF27" s="13">
        <f t="shared" si="2"/>
        <v>10</v>
      </c>
      <c r="BG27" s="13">
        <f t="shared" si="2"/>
        <v>4</v>
      </c>
      <c r="BH27" s="13">
        <f t="shared" si="2"/>
        <v>7</v>
      </c>
      <c r="BI27" s="13">
        <f t="shared" si="2"/>
        <v>6</v>
      </c>
      <c r="BJ27" s="13">
        <f t="shared" si="2"/>
        <v>34</v>
      </c>
      <c r="BK27" s="104">
        <f t="shared" si="2"/>
        <v>199</v>
      </c>
    </row>
    <row r="28" spans="1:63" x14ac:dyDescent="0.2">
      <c r="A28" s="406" t="s">
        <v>24</v>
      </c>
      <c r="B28" s="406"/>
      <c r="C28" s="406"/>
      <c r="D28" s="406"/>
      <c r="E28" s="406"/>
      <c r="F28" s="406"/>
      <c r="G28" s="5"/>
      <c r="H28" s="406" t="s">
        <v>26</v>
      </c>
      <c r="I28" s="406"/>
      <c r="J28" s="406"/>
      <c r="K28" s="406"/>
      <c r="L28" s="406"/>
      <c r="M28" s="406"/>
      <c r="N28" s="406"/>
      <c r="O28" s="5"/>
      <c r="P28" s="406" t="s">
        <v>77</v>
      </c>
      <c r="Q28" s="406"/>
      <c r="R28" s="406"/>
      <c r="S28" s="406"/>
      <c r="T28" s="406"/>
      <c r="U28" s="406"/>
      <c r="V28" s="406"/>
      <c r="W28" s="6"/>
      <c r="X28" s="406" t="s">
        <v>218</v>
      </c>
      <c r="Y28" s="406"/>
      <c r="Z28" s="406"/>
      <c r="AA28" s="406"/>
      <c r="AB28" s="406"/>
      <c r="AC28" s="406"/>
      <c r="AD28" s="406"/>
      <c r="AE28" s="5"/>
      <c r="AF28" s="406" t="s">
        <v>78</v>
      </c>
      <c r="AG28" s="406"/>
      <c r="AH28" s="406"/>
      <c r="AI28" s="406"/>
      <c r="AJ28" s="406"/>
      <c r="AK28" s="406"/>
      <c r="AL28" s="406"/>
      <c r="AM28" s="5"/>
      <c r="AN28" s="406" t="s">
        <v>27</v>
      </c>
      <c r="AO28" s="406"/>
      <c r="AP28" s="406"/>
      <c r="AQ28" s="406"/>
      <c r="AR28" s="406"/>
      <c r="AS28" s="406"/>
      <c r="AT28" s="406"/>
      <c r="AU28" s="5"/>
      <c r="AV28" s="406" t="s">
        <v>107</v>
      </c>
      <c r="AW28" s="406"/>
      <c r="AX28" s="406"/>
      <c r="AY28" s="406"/>
      <c r="AZ28" s="406"/>
      <c r="BA28" s="406"/>
      <c r="BB28" s="406"/>
      <c r="BD28" s="406" t="s">
        <v>108</v>
      </c>
      <c r="BE28" s="406"/>
      <c r="BF28" s="406"/>
      <c r="BG28" s="406" t="s">
        <v>25</v>
      </c>
      <c r="BH28" s="406"/>
      <c r="BI28" s="406"/>
      <c r="BJ28" s="406"/>
      <c r="BK28" s="5"/>
    </row>
    <row r="29" spans="1:63" x14ac:dyDescent="0.2">
      <c r="A29" s="406"/>
      <c r="B29" s="406"/>
      <c r="C29" s="406"/>
      <c r="D29" s="406"/>
      <c r="E29" s="406"/>
      <c r="F29" s="406"/>
      <c r="G29" s="5"/>
      <c r="H29" s="406"/>
      <c r="I29" s="406"/>
      <c r="J29" s="406"/>
      <c r="K29" s="406"/>
      <c r="L29" s="406"/>
      <c r="M29" s="406"/>
      <c r="N29" s="406"/>
      <c r="O29" s="5"/>
      <c r="P29" s="406"/>
      <c r="Q29" s="406"/>
      <c r="R29" s="406"/>
      <c r="S29" s="406"/>
      <c r="T29" s="406"/>
      <c r="U29" s="406"/>
      <c r="V29" s="406"/>
      <c r="W29" s="6"/>
      <c r="X29" s="406"/>
      <c r="Y29" s="406"/>
      <c r="Z29" s="406"/>
      <c r="AA29" s="406"/>
      <c r="AB29" s="406"/>
      <c r="AC29" s="406"/>
      <c r="AD29" s="406"/>
      <c r="AE29" s="5"/>
      <c r="AF29" s="406"/>
      <c r="AG29" s="406"/>
      <c r="AH29" s="406"/>
      <c r="AI29" s="406"/>
      <c r="AJ29" s="406"/>
      <c r="AK29" s="406"/>
      <c r="AL29" s="406"/>
      <c r="AM29" s="5"/>
      <c r="AN29" s="406"/>
      <c r="AO29" s="406"/>
      <c r="AP29" s="406"/>
      <c r="AQ29" s="406"/>
      <c r="AR29" s="406"/>
      <c r="AS29" s="406"/>
      <c r="AT29" s="406"/>
      <c r="AU29" s="5"/>
      <c r="AV29" s="406"/>
      <c r="AW29" s="406"/>
      <c r="AX29" s="406"/>
      <c r="AY29" s="406"/>
      <c r="AZ29" s="406"/>
      <c r="BA29" s="406"/>
      <c r="BB29" s="406"/>
      <c r="BD29" s="406"/>
      <c r="BE29" s="406"/>
      <c r="BF29" s="406"/>
      <c r="BG29" s="406"/>
      <c r="BH29" s="406"/>
      <c r="BI29" s="406"/>
      <c r="BJ29" s="406"/>
      <c r="BK29" s="5"/>
    </row>
    <row r="30" spans="1:63" x14ac:dyDescent="0.2">
      <c r="A30" s="406"/>
      <c r="B30" s="406"/>
      <c r="C30" s="406"/>
      <c r="D30" s="406"/>
      <c r="E30" s="406"/>
      <c r="F30" s="406"/>
      <c r="G30" s="5"/>
      <c r="H30" s="406"/>
      <c r="I30" s="406"/>
      <c r="J30" s="406"/>
      <c r="K30" s="406"/>
      <c r="L30" s="406"/>
      <c r="M30" s="406"/>
      <c r="N30" s="406"/>
      <c r="O30" s="5"/>
      <c r="P30" s="406"/>
      <c r="Q30" s="406"/>
      <c r="R30" s="406"/>
      <c r="S30" s="406"/>
      <c r="T30" s="406"/>
      <c r="U30" s="406"/>
      <c r="V30" s="406"/>
      <c r="W30" s="6"/>
      <c r="X30" s="406"/>
      <c r="Y30" s="406"/>
      <c r="Z30" s="406"/>
      <c r="AA30" s="406"/>
      <c r="AB30" s="406"/>
      <c r="AC30" s="406"/>
      <c r="AD30" s="406"/>
      <c r="AE30" s="5"/>
      <c r="AF30" s="406"/>
      <c r="AG30" s="406"/>
      <c r="AH30" s="406"/>
      <c r="AI30" s="406"/>
      <c r="AJ30" s="406"/>
      <c r="AK30" s="406"/>
      <c r="AL30" s="406"/>
      <c r="AM30" s="5"/>
      <c r="AN30" s="406"/>
      <c r="AO30" s="406"/>
      <c r="AP30" s="406"/>
      <c r="AQ30" s="406"/>
      <c r="AR30" s="406"/>
      <c r="AS30" s="406"/>
      <c r="AT30" s="406"/>
      <c r="AU30" s="5"/>
      <c r="AV30" s="406"/>
      <c r="AW30" s="406"/>
      <c r="AX30" s="406"/>
      <c r="AY30" s="406"/>
      <c r="AZ30" s="406"/>
      <c r="BA30" s="406"/>
      <c r="BB30" s="406"/>
      <c r="BD30" s="406"/>
      <c r="BE30" s="406"/>
      <c r="BF30" s="406"/>
      <c r="BG30" s="406"/>
      <c r="BH30" s="406"/>
      <c r="BI30" s="406"/>
      <c r="BJ30" s="406"/>
      <c r="BK30" s="5"/>
    </row>
    <row r="31" spans="1:63" x14ac:dyDescent="0.2">
      <c r="A31" s="406"/>
      <c r="B31" s="406"/>
      <c r="C31" s="406"/>
      <c r="D31" s="406"/>
      <c r="E31" s="406"/>
      <c r="F31" s="406"/>
      <c r="G31" s="5"/>
      <c r="H31" s="406"/>
      <c r="I31" s="406"/>
      <c r="J31" s="406"/>
      <c r="K31" s="406"/>
      <c r="L31" s="406"/>
      <c r="M31" s="406"/>
      <c r="N31" s="406"/>
      <c r="O31" s="5"/>
      <c r="P31" s="406"/>
      <c r="Q31" s="406"/>
      <c r="R31" s="406"/>
      <c r="S31" s="406"/>
      <c r="T31" s="406"/>
      <c r="U31" s="406"/>
      <c r="V31" s="406"/>
      <c r="W31" s="6"/>
      <c r="X31" s="406"/>
      <c r="Y31" s="406"/>
      <c r="Z31" s="406"/>
      <c r="AA31" s="406"/>
      <c r="AB31" s="406"/>
      <c r="AC31" s="406"/>
      <c r="AD31" s="406"/>
      <c r="AE31" s="5"/>
      <c r="AF31" s="406"/>
      <c r="AG31" s="406"/>
      <c r="AH31" s="406"/>
      <c r="AI31" s="406"/>
      <c r="AJ31" s="406"/>
      <c r="AK31" s="406"/>
      <c r="AL31" s="406"/>
      <c r="AM31" s="5"/>
      <c r="AN31" s="406"/>
      <c r="AO31" s="406"/>
      <c r="AP31" s="406"/>
      <c r="AQ31" s="406"/>
      <c r="AR31" s="406"/>
      <c r="AS31" s="406"/>
      <c r="AT31" s="406"/>
      <c r="AU31" s="5"/>
      <c r="AV31" s="406"/>
      <c r="AW31" s="406"/>
      <c r="AX31" s="406"/>
      <c r="AY31" s="406"/>
      <c r="AZ31" s="406"/>
      <c r="BA31" s="406"/>
      <c r="BB31" s="406"/>
      <c r="BD31" s="406"/>
      <c r="BE31" s="406"/>
      <c r="BF31" s="406"/>
      <c r="BG31" s="406"/>
      <c r="BH31" s="406"/>
      <c r="BI31" s="406"/>
      <c r="BJ31" s="406"/>
      <c r="BK31" s="5"/>
    </row>
    <row r="32" spans="1:63" x14ac:dyDescent="0.2">
      <c r="A32" s="406"/>
      <c r="B32" s="406"/>
      <c r="C32" s="406"/>
      <c r="D32" s="406"/>
      <c r="E32" s="406"/>
      <c r="F32" s="406"/>
      <c r="G32" s="5"/>
      <c r="H32" s="406"/>
      <c r="I32" s="406"/>
      <c r="J32" s="406"/>
      <c r="K32" s="406"/>
      <c r="L32" s="406"/>
      <c r="M32" s="406"/>
      <c r="N32" s="406"/>
      <c r="O32" s="5"/>
      <c r="P32" s="406"/>
      <c r="Q32" s="406"/>
      <c r="R32" s="406"/>
      <c r="S32" s="406"/>
      <c r="T32" s="406"/>
      <c r="U32" s="406"/>
      <c r="V32" s="406"/>
      <c r="W32" s="6"/>
      <c r="X32" s="406"/>
      <c r="Y32" s="406"/>
      <c r="Z32" s="406"/>
      <c r="AA32" s="406"/>
      <c r="AB32" s="406"/>
      <c r="AC32" s="406"/>
      <c r="AD32" s="406"/>
      <c r="AE32" s="5"/>
      <c r="AF32" s="406"/>
      <c r="AG32" s="406"/>
      <c r="AH32" s="406"/>
      <c r="AI32" s="406"/>
      <c r="AJ32" s="406"/>
      <c r="AK32" s="406"/>
      <c r="AL32" s="406"/>
      <c r="AM32" s="5"/>
      <c r="AN32" s="406"/>
      <c r="AO32" s="406"/>
      <c r="AP32" s="406"/>
      <c r="AQ32" s="406"/>
      <c r="AR32" s="406"/>
      <c r="AS32" s="406"/>
      <c r="AT32" s="406"/>
      <c r="AU32" s="5"/>
      <c r="AV32" s="406"/>
      <c r="AW32" s="406"/>
      <c r="AX32" s="406"/>
      <c r="AY32" s="406"/>
      <c r="AZ32" s="406"/>
      <c r="BA32" s="406"/>
      <c r="BB32" s="406"/>
      <c r="BD32" s="406"/>
      <c r="BE32" s="406"/>
      <c r="BF32" s="406"/>
      <c r="BG32" s="406"/>
      <c r="BH32" s="406"/>
      <c r="BI32" s="406"/>
      <c r="BJ32" s="406"/>
      <c r="BK32" s="5"/>
    </row>
    <row r="33" spans="2:63" x14ac:dyDescent="0.2">
      <c r="B33" s="4"/>
      <c r="C33" s="7"/>
      <c r="D33" s="7"/>
      <c r="E33" s="7"/>
      <c r="F33" s="7"/>
      <c r="G33" s="7"/>
      <c r="H33" s="7"/>
      <c r="I33" s="5"/>
      <c r="J33" s="5"/>
      <c r="K33" s="5"/>
      <c r="L33" s="7"/>
      <c r="M33" s="7"/>
      <c r="N33" s="7"/>
      <c r="O33" s="7"/>
      <c r="P33" s="7"/>
      <c r="Q33" s="8"/>
      <c r="R33" s="9"/>
      <c r="S33" s="7"/>
      <c r="T33" s="7"/>
      <c r="U33" s="7"/>
      <c r="V33" s="7"/>
      <c r="W33" s="7"/>
      <c r="X33" s="7"/>
      <c r="Y33" s="7"/>
      <c r="Z33" s="7"/>
      <c r="AA33" s="10"/>
      <c r="AB33" s="10"/>
      <c r="AC33" s="7"/>
      <c r="AD33" s="7"/>
      <c r="AE33" s="7"/>
      <c r="AF33" s="7"/>
      <c r="AG33" s="7"/>
      <c r="AH33" s="7"/>
      <c r="AI33" s="5"/>
      <c r="AJ33" s="5"/>
      <c r="AK33" s="5"/>
      <c r="AL33" s="7"/>
      <c r="AM33" s="7"/>
      <c r="AN33" s="7"/>
      <c r="AO33" s="7"/>
      <c r="AP33" s="7"/>
      <c r="AQ33" s="10"/>
      <c r="AR33" s="10"/>
      <c r="AS33" s="7"/>
      <c r="AT33" s="7"/>
      <c r="AU33" s="7"/>
      <c r="AV33" s="7"/>
      <c r="AW33" s="7"/>
      <c r="AX33" s="7"/>
      <c r="AY33" s="10"/>
      <c r="AZ33" s="10"/>
      <c r="BA33" s="7"/>
      <c r="BB33" s="7"/>
      <c r="BC33" s="7"/>
      <c r="BD33" s="10"/>
      <c r="BE33" s="7"/>
      <c r="BF33" s="7"/>
      <c r="BG33" s="10"/>
      <c r="BH33" s="5"/>
      <c r="BI33" s="5"/>
      <c r="BJ33" s="5"/>
      <c r="BK33" s="5"/>
    </row>
    <row r="34" spans="2:63" x14ac:dyDescent="0.2">
      <c r="J34" s="407"/>
      <c r="K34" s="408"/>
      <c r="L34" s="409"/>
      <c r="O34" s="5"/>
      <c r="P34" s="5"/>
      <c r="R34" s="407">
        <v>0</v>
      </c>
      <c r="S34" s="408"/>
      <c r="T34" s="409"/>
      <c r="Z34" s="407">
        <v>8</v>
      </c>
      <c r="AA34" s="408"/>
      <c r="AB34" s="409"/>
      <c r="AH34" s="407" t="s">
        <v>75</v>
      </c>
      <c r="AI34" s="408"/>
      <c r="AJ34" s="409"/>
      <c r="AP34" s="407" t="s">
        <v>28</v>
      </c>
      <c r="AQ34" s="408"/>
      <c r="AR34" s="409"/>
      <c r="AX34" s="407" t="s">
        <v>10</v>
      </c>
      <c r="AY34" s="408"/>
      <c r="AZ34" s="409"/>
      <c r="BE34" s="413" t="s">
        <v>76</v>
      </c>
      <c r="BF34" s="409"/>
      <c r="BH34" s="413" t="s">
        <v>34</v>
      </c>
      <c r="BI34" s="409"/>
      <c r="BJ34" s="5"/>
      <c r="BK34" s="5"/>
    </row>
    <row r="35" spans="2:63" x14ac:dyDescent="0.2">
      <c r="J35" s="410"/>
      <c r="K35" s="411"/>
      <c r="L35" s="412"/>
      <c r="O35" s="5"/>
      <c r="P35" s="5"/>
      <c r="R35" s="410"/>
      <c r="S35" s="411"/>
      <c r="T35" s="412"/>
      <c r="Z35" s="410"/>
      <c r="AA35" s="411"/>
      <c r="AB35" s="412"/>
      <c r="AH35" s="410"/>
      <c r="AI35" s="411"/>
      <c r="AJ35" s="412"/>
      <c r="AP35" s="410"/>
      <c r="AQ35" s="411"/>
      <c r="AR35" s="412"/>
      <c r="AX35" s="410"/>
      <c r="AY35" s="411"/>
      <c r="AZ35" s="412"/>
      <c r="BE35" s="410"/>
      <c r="BF35" s="412"/>
      <c r="BH35" s="410"/>
      <c r="BI35" s="412"/>
      <c r="BJ35" s="5"/>
      <c r="BK35" s="5"/>
    </row>
    <row r="38" spans="2:63" x14ac:dyDescent="0.2">
      <c r="B38" s="4"/>
      <c r="C38" s="7"/>
      <c r="D38" s="7"/>
      <c r="E38" s="7"/>
      <c r="F38" s="7"/>
      <c r="G38" s="7"/>
      <c r="H38" s="7"/>
      <c r="I38" s="5"/>
      <c r="J38" s="5"/>
      <c r="K38" s="5"/>
      <c r="L38" s="7"/>
      <c r="M38" s="7"/>
      <c r="N38" s="7"/>
      <c r="O38" s="7"/>
      <c r="P38" s="7"/>
      <c r="Q38" s="8"/>
      <c r="R38" s="9"/>
      <c r="S38" s="7"/>
      <c r="T38" s="7"/>
      <c r="U38" s="7"/>
      <c r="V38" s="7"/>
      <c r="W38" s="7"/>
      <c r="X38" s="7"/>
      <c r="Y38" s="7"/>
      <c r="Z38" s="7"/>
      <c r="AA38" s="10"/>
      <c r="AB38" s="10"/>
      <c r="AC38" s="7"/>
      <c r="AD38" s="7"/>
      <c r="AE38" s="7"/>
      <c r="AF38" s="7"/>
      <c r="AG38" s="7"/>
      <c r="AH38" s="7"/>
      <c r="AI38" s="5"/>
      <c r="AJ38" s="5"/>
      <c r="AK38" s="5"/>
      <c r="AL38" s="7"/>
      <c r="AM38" s="7"/>
      <c r="AN38" s="7"/>
      <c r="AO38" s="7"/>
      <c r="AP38" s="7"/>
      <c r="AQ38" s="10"/>
      <c r="AR38" s="10"/>
      <c r="AS38" s="7"/>
      <c r="AT38" s="7"/>
      <c r="AU38" s="7"/>
      <c r="AV38" s="7"/>
      <c r="AW38" s="7"/>
      <c r="AX38" s="7"/>
      <c r="AY38" s="10"/>
      <c r="AZ38" s="10"/>
      <c r="BA38" s="7"/>
      <c r="BB38" s="7"/>
      <c r="BC38" s="7"/>
      <c r="BD38" s="10"/>
      <c r="BE38" s="7"/>
      <c r="BF38" s="7"/>
      <c r="BG38" s="10"/>
      <c r="BH38" s="5"/>
      <c r="BI38" s="5"/>
      <c r="BJ38" s="5"/>
      <c r="BK38" s="5"/>
    </row>
  </sheetData>
  <mergeCells count="68">
    <mergeCell ref="A24:B24"/>
    <mergeCell ref="BA3:BL3"/>
    <mergeCell ref="BA4:BL4"/>
    <mergeCell ref="BA5:BL5"/>
    <mergeCell ref="V4:AZ4"/>
    <mergeCell ref="C6:L6"/>
    <mergeCell ref="N5:AY5"/>
    <mergeCell ref="N6:AZ6"/>
    <mergeCell ref="N7:AY7"/>
    <mergeCell ref="N8:AY8"/>
    <mergeCell ref="N9:AY9"/>
    <mergeCell ref="A12:BB12"/>
    <mergeCell ref="BC12:BK12"/>
    <mergeCell ref="O10:AZ10"/>
    <mergeCell ref="O11:AZ11"/>
    <mergeCell ref="A13:B22"/>
    <mergeCell ref="C13:F14"/>
    <mergeCell ref="G13:G22"/>
    <mergeCell ref="H13:J14"/>
    <mergeCell ref="K13:K22"/>
    <mergeCell ref="L13:O14"/>
    <mergeCell ref="P13:S14"/>
    <mergeCell ref="T13:T22"/>
    <mergeCell ref="U13:W14"/>
    <mergeCell ref="X13:X22"/>
    <mergeCell ref="AB13:AB22"/>
    <mergeCell ref="AC13:AF14"/>
    <mergeCell ref="AG13:AG22"/>
    <mergeCell ref="BK13:BK22"/>
    <mergeCell ref="BF15:BF22"/>
    <mergeCell ref="BG15:BG22"/>
    <mergeCell ref="BI13:BI22"/>
    <mergeCell ref="BJ13:BJ22"/>
    <mergeCell ref="A23:B23"/>
    <mergeCell ref="A25:B25"/>
    <mergeCell ref="BE13:BE22"/>
    <mergeCell ref="BF13:BG14"/>
    <mergeCell ref="BH13:BH22"/>
    <mergeCell ref="AU13:AW14"/>
    <mergeCell ref="AX13:AX22"/>
    <mergeCell ref="AY13:BB14"/>
    <mergeCell ref="BC13:BC22"/>
    <mergeCell ref="BD13:BD22"/>
    <mergeCell ref="AH13:AJ14"/>
    <mergeCell ref="AK13:AK22"/>
    <mergeCell ref="AL13:AO14"/>
    <mergeCell ref="AP13:AS14"/>
    <mergeCell ref="AT13:AT22"/>
    <mergeCell ref="Y13:AA14"/>
    <mergeCell ref="A26:B26"/>
    <mergeCell ref="BA27:BC27"/>
    <mergeCell ref="A28:F32"/>
    <mergeCell ref="H28:N32"/>
    <mergeCell ref="P28:V32"/>
    <mergeCell ref="X28:AD32"/>
    <mergeCell ref="AF28:AL32"/>
    <mergeCell ref="AN28:AT32"/>
    <mergeCell ref="AV28:BB32"/>
    <mergeCell ref="BD28:BF32"/>
    <mergeCell ref="BG28:BJ32"/>
    <mergeCell ref="J34:L35"/>
    <mergeCell ref="R34:T35"/>
    <mergeCell ref="Z34:AB35"/>
    <mergeCell ref="AH34:AJ35"/>
    <mergeCell ref="AP34:AR35"/>
    <mergeCell ref="AX34:AZ35"/>
    <mergeCell ref="BE34:BF35"/>
    <mergeCell ref="BH34:BI35"/>
  </mergeCells>
  <phoneticPr fontId="35" type="noConversion"/>
  <pageMargins left="0.19685039370078741" right="0.19685039370078741" top="0.78740157480314965" bottom="0.39370078740157483" header="0.39370078740157483" footer="0.39370078740157483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6"/>
  <sheetViews>
    <sheetView showGridLines="0" zoomScaleNormal="100" zoomScaleSheetLayoutView="85" zoomScalePageLayoutView="70" workbookViewId="0">
      <pane xSplit="2" ySplit="9" topLeftCell="C49" activePane="bottomRight" state="frozen"/>
      <selection pane="topRight" activeCell="C1" sqref="C1"/>
      <selection pane="bottomLeft" activeCell="A10" sqref="A10"/>
      <selection pane="bottomRight" activeCell="B59" sqref="B59"/>
    </sheetView>
  </sheetViews>
  <sheetFormatPr defaultColWidth="9.140625" defaultRowHeight="12" x14ac:dyDescent="0.2"/>
  <cols>
    <col min="1" max="1" width="12.140625" style="1" customWidth="1"/>
    <col min="2" max="2" width="41.85546875" style="1" customWidth="1"/>
    <col min="3" max="3" width="5.42578125" style="2" customWidth="1"/>
    <col min="4" max="4" width="5.140625" style="2" customWidth="1"/>
    <col min="5" max="5" width="5.42578125" style="2" customWidth="1"/>
    <col min="6" max="6" width="11.5703125" style="2" customWidth="1"/>
    <col min="7" max="7" width="5.5703125" style="2" customWidth="1"/>
    <col min="8" max="8" width="6.42578125" style="2" customWidth="1"/>
    <col min="9" max="9" width="6.28515625" style="2" customWidth="1"/>
    <col min="10" max="10" width="4.7109375" style="2" customWidth="1"/>
    <col min="11" max="11" width="6" style="2" customWidth="1"/>
    <col min="12" max="12" width="8.28515625" style="2" customWidth="1"/>
    <col min="13" max="13" width="8.42578125" style="2" customWidth="1"/>
    <col min="14" max="14" width="6" style="2" customWidth="1"/>
    <col min="15" max="15" width="6.85546875" style="2" customWidth="1"/>
    <col min="16" max="16" width="6.28515625" style="2" customWidth="1"/>
    <col min="17" max="17" width="8.5703125" style="2" customWidth="1"/>
    <col min="18" max="18" width="8.85546875" style="2" customWidth="1"/>
    <col min="19" max="19" width="8" style="2" customWidth="1"/>
    <col min="20" max="20" width="8.5703125" style="2" customWidth="1"/>
    <col min="21" max="21" width="8.28515625" style="2" customWidth="1"/>
    <col min="22" max="22" width="8.7109375" style="2" customWidth="1"/>
    <col min="23" max="23" width="8.42578125" style="2" customWidth="1"/>
    <col min="24" max="24" width="9.42578125" style="2" customWidth="1"/>
    <col min="25" max="16384" width="9.140625" style="1"/>
  </cols>
  <sheetData>
    <row r="1" spans="1:24" ht="12.75" customHeight="1" thickBot="1" x14ac:dyDescent="0.25">
      <c r="B1" s="19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</row>
    <row r="2" spans="1:24" ht="13.5" thickBot="1" x14ac:dyDescent="0.25">
      <c r="A2" s="477" t="s">
        <v>29</v>
      </c>
      <c r="B2" s="479" t="s">
        <v>96</v>
      </c>
      <c r="C2" s="481" t="s">
        <v>39</v>
      </c>
      <c r="D2" s="482"/>
      <c r="E2" s="487" t="s">
        <v>135</v>
      </c>
      <c r="F2" s="489" t="s">
        <v>129</v>
      </c>
      <c r="G2" s="490"/>
      <c r="H2" s="490"/>
      <c r="I2" s="490"/>
      <c r="J2" s="490"/>
      <c r="K2" s="490"/>
      <c r="L2" s="490"/>
      <c r="M2" s="490"/>
      <c r="N2" s="490"/>
      <c r="O2" s="490"/>
      <c r="P2" s="509" t="s">
        <v>187</v>
      </c>
      <c r="Q2" s="497" t="s">
        <v>219</v>
      </c>
      <c r="R2" s="515"/>
      <c r="S2" s="515"/>
      <c r="T2" s="515"/>
      <c r="U2" s="515"/>
      <c r="V2" s="515"/>
      <c r="W2" s="515"/>
      <c r="X2" s="516"/>
    </row>
    <row r="3" spans="1:24" ht="26.25" customHeight="1" thickBot="1" x14ac:dyDescent="0.25">
      <c r="A3" s="478"/>
      <c r="B3" s="480"/>
      <c r="C3" s="483"/>
      <c r="D3" s="484"/>
      <c r="E3" s="488"/>
      <c r="F3" s="491" t="s">
        <v>111</v>
      </c>
      <c r="G3" s="493" t="s">
        <v>113</v>
      </c>
      <c r="H3" s="495" t="s">
        <v>110</v>
      </c>
      <c r="I3" s="496"/>
      <c r="J3" s="496"/>
      <c r="K3" s="496"/>
      <c r="L3" s="496"/>
      <c r="M3" s="496"/>
      <c r="N3" s="496"/>
      <c r="O3" s="496"/>
      <c r="P3" s="510"/>
      <c r="Q3" s="517"/>
      <c r="R3" s="517"/>
      <c r="S3" s="518"/>
      <c r="T3" s="518"/>
      <c r="U3" s="517"/>
      <c r="V3" s="517"/>
      <c r="W3" s="517"/>
      <c r="X3" s="519"/>
    </row>
    <row r="4" spans="1:24" ht="25.5" customHeight="1" thickBot="1" x14ac:dyDescent="0.25">
      <c r="A4" s="478"/>
      <c r="B4" s="480"/>
      <c r="C4" s="485"/>
      <c r="D4" s="486"/>
      <c r="E4" s="488"/>
      <c r="F4" s="492"/>
      <c r="G4" s="494"/>
      <c r="H4" s="493" t="s">
        <v>112</v>
      </c>
      <c r="I4" s="495" t="s">
        <v>122</v>
      </c>
      <c r="J4" s="496"/>
      <c r="K4" s="496"/>
      <c r="L4" s="496"/>
      <c r="M4" s="496"/>
      <c r="N4" s="496"/>
      <c r="O4" s="496"/>
      <c r="P4" s="510"/>
      <c r="Q4" s="514" t="s">
        <v>30</v>
      </c>
      <c r="R4" s="514"/>
      <c r="S4" s="520" t="s">
        <v>131</v>
      </c>
      <c r="T4" s="521"/>
      <c r="U4" s="514" t="s">
        <v>130</v>
      </c>
      <c r="V4" s="514"/>
      <c r="W4" s="512" t="s">
        <v>145</v>
      </c>
      <c r="X4" s="513"/>
    </row>
    <row r="5" spans="1:24" ht="13.5" customHeight="1" x14ac:dyDescent="0.2">
      <c r="A5" s="478"/>
      <c r="B5" s="480"/>
      <c r="C5" s="493" t="s">
        <v>38</v>
      </c>
      <c r="D5" s="493" t="s">
        <v>97</v>
      </c>
      <c r="E5" s="488"/>
      <c r="F5" s="492"/>
      <c r="G5" s="494"/>
      <c r="H5" s="494"/>
      <c r="I5" s="499" t="s">
        <v>215</v>
      </c>
      <c r="J5" s="501" t="s">
        <v>126</v>
      </c>
      <c r="K5" s="501" t="s">
        <v>124</v>
      </c>
      <c r="L5" s="528" t="s">
        <v>123</v>
      </c>
      <c r="M5" s="481" t="s">
        <v>125</v>
      </c>
      <c r="N5" s="497"/>
      <c r="O5" s="497"/>
      <c r="P5" s="510"/>
      <c r="Q5" s="506" t="s">
        <v>220</v>
      </c>
      <c r="R5" s="503" t="s">
        <v>224</v>
      </c>
      <c r="S5" s="506" t="s">
        <v>146</v>
      </c>
      <c r="T5" s="503" t="s">
        <v>221</v>
      </c>
      <c r="U5" s="506" t="s">
        <v>147</v>
      </c>
      <c r="V5" s="503" t="s">
        <v>225</v>
      </c>
      <c r="W5" s="506" t="s">
        <v>222</v>
      </c>
      <c r="X5" s="503" t="s">
        <v>226</v>
      </c>
    </row>
    <row r="6" spans="1:24" ht="15" customHeight="1" thickBot="1" x14ac:dyDescent="0.25">
      <c r="A6" s="478"/>
      <c r="B6" s="480"/>
      <c r="C6" s="494"/>
      <c r="D6" s="494"/>
      <c r="E6" s="488"/>
      <c r="F6" s="492"/>
      <c r="G6" s="494"/>
      <c r="H6" s="494"/>
      <c r="I6" s="500"/>
      <c r="J6" s="502"/>
      <c r="K6" s="502"/>
      <c r="L6" s="529"/>
      <c r="M6" s="485"/>
      <c r="N6" s="498"/>
      <c r="O6" s="498"/>
      <c r="P6" s="510"/>
      <c r="Q6" s="507"/>
      <c r="R6" s="504"/>
      <c r="S6" s="507"/>
      <c r="T6" s="504"/>
      <c r="U6" s="507"/>
      <c r="V6" s="504"/>
      <c r="W6" s="507"/>
      <c r="X6" s="504"/>
    </row>
    <row r="7" spans="1:24" ht="78.75" customHeight="1" thickBot="1" x14ac:dyDescent="0.25">
      <c r="A7" s="478"/>
      <c r="B7" s="480"/>
      <c r="C7" s="494"/>
      <c r="D7" s="494"/>
      <c r="E7" s="488"/>
      <c r="F7" s="492"/>
      <c r="G7" s="494"/>
      <c r="H7" s="494"/>
      <c r="I7" s="500"/>
      <c r="J7" s="502"/>
      <c r="K7" s="502"/>
      <c r="L7" s="529"/>
      <c r="M7" s="106" t="s">
        <v>128</v>
      </c>
      <c r="N7" s="107" t="s">
        <v>127</v>
      </c>
      <c r="O7" s="257" t="s">
        <v>216</v>
      </c>
      <c r="P7" s="511"/>
      <c r="Q7" s="508"/>
      <c r="R7" s="505"/>
      <c r="S7" s="508"/>
      <c r="T7" s="505"/>
      <c r="U7" s="508"/>
      <c r="V7" s="505"/>
      <c r="W7" s="508"/>
      <c r="X7" s="505"/>
    </row>
    <row r="8" spans="1:24" ht="16.5" thickBot="1" x14ac:dyDescent="0.25">
      <c r="A8" s="142"/>
      <c r="B8" s="143" t="s">
        <v>114</v>
      </c>
      <c r="C8" s="80"/>
      <c r="D8" s="75"/>
      <c r="E8" s="81"/>
      <c r="F8" s="183">
        <f>SUM(F9+F77)</f>
        <v>5940</v>
      </c>
      <c r="G8" s="108"/>
      <c r="H8" s="109"/>
      <c r="I8" s="109"/>
      <c r="J8" s="109"/>
      <c r="K8" s="109"/>
      <c r="L8" s="187"/>
      <c r="M8" s="116"/>
      <c r="N8" s="75"/>
      <c r="O8" s="81"/>
      <c r="P8" s="196"/>
      <c r="Q8" s="141"/>
      <c r="R8" s="136"/>
      <c r="S8" s="141"/>
      <c r="T8" s="258"/>
      <c r="U8" s="141"/>
      <c r="V8" s="258"/>
      <c r="W8" s="141"/>
      <c r="X8" s="258"/>
    </row>
    <row r="9" spans="1:24" ht="16.5" thickBot="1" x14ac:dyDescent="0.25">
      <c r="A9" s="295"/>
      <c r="B9" s="296" t="s">
        <v>132</v>
      </c>
      <c r="C9" s="286">
        <v>21</v>
      </c>
      <c r="D9" s="286">
        <v>47</v>
      </c>
      <c r="E9" s="286">
        <v>33</v>
      </c>
      <c r="F9" s="297">
        <f>SUM(F10+F26+F32+F36+F49)</f>
        <v>5724</v>
      </c>
      <c r="G9" s="297">
        <f>SUM(G10+G26+G32+G36+G49+G76)</f>
        <v>387</v>
      </c>
      <c r="H9" s="297">
        <f>SUM(H10+H26+H32+H36+H49+H76)</f>
        <v>5337</v>
      </c>
      <c r="I9" s="297">
        <f>SUM(I10+I26+I32+I36+I49+I76)</f>
        <v>126</v>
      </c>
      <c r="J9" s="297">
        <f>SUM(J10+J26+J32+J36+J49+J76)</f>
        <v>142</v>
      </c>
      <c r="K9" s="297">
        <f>SUM(K49+K76)</f>
        <v>936</v>
      </c>
      <c r="L9" s="297">
        <f>SUM(L10+L26+L32+L36+L49+L76)</f>
        <v>4133</v>
      </c>
      <c r="M9" s="287">
        <f t="shared" ref="M9:S9" si="0">SUM(M10+M26+M32+M36+M49)</f>
        <v>2367</v>
      </c>
      <c r="N9" s="287">
        <f t="shared" si="0"/>
        <v>1754</v>
      </c>
      <c r="O9" s="298">
        <f t="shared" si="0"/>
        <v>12</v>
      </c>
      <c r="P9" s="299">
        <f t="shared" si="0"/>
        <v>2784</v>
      </c>
      <c r="Q9" s="289">
        <f t="shared" si="0"/>
        <v>612</v>
      </c>
      <c r="R9" s="290">
        <f t="shared" si="0"/>
        <v>864</v>
      </c>
      <c r="S9" s="288">
        <f t="shared" si="0"/>
        <v>612</v>
      </c>
      <c r="T9" s="300">
        <f t="shared" ref="T9:W9" si="1">SUM(T10+T26+T32+T36+T49)</f>
        <v>864</v>
      </c>
      <c r="U9" s="288">
        <f t="shared" si="1"/>
        <v>612</v>
      </c>
      <c r="V9" s="291">
        <f t="shared" si="1"/>
        <v>900</v>
      </c>
      <c r="W9" s="289">
        <f t="shared" si="1"/>
        <v>612</v>
      </c>
      <c r="X9" s="291">
        <v>648</v>
      </c>
    </row>
    <row r="10" spans="1:24" ht="19.5" customHeight="1" thickBot="1" x14ac:dyDescent="0.25">
      <c r="A10" s="145" t="s">
        <v>194</v>
      </c>
      <c r="B10" s="292" t="s">
        <v>117</v>
      </c>
      <c r="C10" s="273">
        <v>5</v>
      </c>
      <c r="D10" s="293">
        <v>12</v>
      </c>
      <c r="E10" s="294">
        <v>11</v>
      </c>
      <c r="F10" s="274">
        <f>SUM(F11:F25)</f>
        <v>1476</v>
      </c>
      <c r="G10" s="274">
        <f t="shared" ref="G10:H10" si="2">SUM(G11:G25)</f>
        <v>91</v>
      </c>
      <c r="H10" s="274">
        <f t="shared" si="2"/>
        <v>1385</v>
      </c>
      <c r="I10" s="274">
        <f t="shared" ref="I10" si="3">SUM(I11:I25)</f>
        <v>30</v>
      </c>
      <c r="J10" s="274">
        <f t="shared" ref="J10" si="4">SUM(J11:J25)</f>
        <v>10</v>
      </c>
      <c r="K10" s="274"/>
      <c r="L10" s="274">
        <f t="shared" ref="L10" si="5">SUM(L11:L25)</f>
        <v>1345</v>
      </c>
      <c r="M10" s="274">
        <f t="shared" ref="M10" si="6">SUM(M11:M25)</f>
        <v>875</v>
      </c>
      <c r="N10" s="274">
        <f t="shared" ref="N10" si="7">SUM(N11:N25)</f>
        <v>470</v>
      </c>
      <c r="O10" s="274">
        <f t="shared" ref="O10" si="8">SUM(O11:O25)</f>
        <v>0</v>
      </c>
      <c r="P10" s="274">
        <f t="shared" ref="P10" si="9">SUM(P11:P25)</f>
        <v>860</v>
      </c>
      <c r="Q10" s="274">
        <f t="shared" ref="Q10" si="10">SUM(Q11:Q25)</f>
        <v>612</v>
      </c>
      <c r="R10" s="274">
        <f t="shared" ref="R10" si="11">SUM(R11:R25)</f>
        <v>864</v>
      </c>
      <c r="S10" s="186"/>
      <c r="T10" s="275"/>
      <c r="U10" s="186"/>
      <c r="V10" s="275"/>
      <c r="W10" s="186"/>
      <c r="X10" s="275"/>
    </row>
    <row r="11" spans="1:24" ht="15.75" x14ac:dyDescent="0.25">
      <c r="A11" s="348" t="s">
        <v>188</v>
      </c>
      <c r="B11" s="349" t="s">
        <v>104</v>
      </c>
      <c r="C11" s="350">
        <v>2</v>
      </c>
      <c r="D11" s="351"/>
      <c r="E11" s="352">
        <v>1</v>
      </c>
      <c r="F11" s="353">
        <f>SUM(G11:H11)</f>
        <v>89</v>
      </c>
      <c r="G11" s="354">
        <v>6</v>
      </c>
      <c r="H11" s="354">
        <f>SUM(I11:L11)</f>
        <v>83</v>
      </c>
      <c r="I11" s="355">
        <v>3</v>
      </c>
      <c r="J11" s="356">
        <v>2</v>
      </c>
      <c r="K11" s="357"/>
      <c r="L11" s="356">
        <f>SUM(M11:N11)</f>
        <v>78</v>
      </c>
      <c r="M11" s="356">
        <v>48</v>
      </c>
      <c r="N11" s="356">
        <v>30</v>
      </c>
      <c r="O11" s="358"/>
      <c r="P11" s="35">
        <v>48</v>
      </c>
      <c r="Q11" s="276">
        <v>34</v>
      </c>
      <c r="R11" s="277">
        <v>55</v>
      </c>
      <c r="S11" s="276"/>
      <c r="T11" s="278"/>
      <c r="U11" s="276"/>
      <c r="V11" s="278"/>
      <c r="W11" s="276"/>
      <c r="X11" s="259"/>
    </row>
    <row r="12" spans="1:24" ht="15.75" x14ac:dyDescent="0.25">
      <c r="A12" s="359" t="s">
        <v>190</v>
      </c>
      <c r="B12" s="360" t="s">
        <v>105</v>
      </c>
      <c r="C12" s="361"/>
      <c r="D12" s="362">
        <v>2</v>
      </c>
      <c r="E12" s="39">
        <v>1</v>
      </c>
      <c r="F12" s="353">
        <f t="shared" ref="F12:F25" si="12">SUM(G12:H12)</f>
        <v>85</v>
      </c>
      <c r="G12" s="363">
        <v>7</v>
      </c>
      <c r="H12" s="363">
        <f t="shared" ref="H12:H25" si="13">SUM(I12:L12)</f>
        <v>78</v>
      </c>
      <c r="I12" s="355"/>
      <c r="J12" s="356"/>
      <c r="K12" s="364"/>
      <c r="L12" s="356">
        <f t="shared" ref="L12:L13" si="14">SUM(M12:N12)</f>
        <v>78</v>
      </c>
      <c r="M12" s="356">
        <v>58</v>
      </c>
      <c r="N12" s="364">
        <v>20</v>
      </c>
      <c r="O12" s="50"/>
      <c r="P12" s="190">
        <v>64</v>
      </c>
      <c r="Q12" s="276">
        <v>37</v>
      </c>
      <c r="R12" s="277">
        <v>48</v>
      </c>
      <c r="S12" s="279"/>
      <c r="T12" s="278"/>
      <c r="U12" s="279"/>
      <c r="V12" s="262"/>
      <c r="W12" s="279"/>
      <c r="X12" s="260"/>
    </row>
    <row r="13" spans="1:24" ht="15.75" x14ac:dyDescent="0.25">
      <c r="A13" s="359" t="s">
        <v>189</v>
      </c>
      <c r="B13" s="360" t="s">
        <v>42</v>
      </c>
      <c r="C13" s="361"/>
      <c r="D13" s="362">
        <v>2</v>
      </c>
      <c r="E13" s="39">
        <v>1</v>
      </c>
      <c r="F13" s="353">
        <f t="shared" si="12"/>
        <v>78</v>
      </c>
      <c r="G13" s="363">
        <v>0</v>
      </c>
      <c r="H13" s="363">
        <f t="shared" si="13"/>
        <v>78</v>
      </c>
      <c r="I13" s="355"/>
      <c r="J13" s="356"/>
      <c r="K13" s="364"/>
      <c r="L13" s="356">
        <f t="shared" si="14"/>
        <v>78</v>
      </c>
      <c r="M13" s="356"/>
      <c r="N13" s="364">
        <v>78</v>
      </c>
      <c r="O13" s="50"/>
      <c r="P13" s="190">
        <v>78</v>
      </c>
      <c r="Q13" s="276">
        <v>34</v>
      </c>
      <c r="R13" s="277">
        <v>44</v>
      </c>
      <c r="S13" s="279"/>
      <c r="T13" s="278"/>
      <c r="U13" s="279"/>
      <c r="V13" s="262"/>
      <c r="W13" s="279"/>
      <c r="X13" s="260"/>
    </row>
    <row r="14" spans="1:24" ht="15.75" x14ac:dyDescent="0.25">
      <c r="A14" s="359" t="s">
        <v>199</v>
      </c>
      <c r="B14" s="147" t="s">
        <v>43</v>
      </c>
      <c r="C14" s="365">
        <v>2</v>
      </c>
      <c r="D14" s="366"/>
      <c r="E14" s="146">
        <v>1</v>
      </c>
      <c r="F14" s="353">
        <f t="shared" si="12"/>
        <v>98</v>
      </c>
      <c r="G14" s="353">
        <v>10</v>
      </c>
      <c r="H14" s="363">
        <f t="shared" si="13"/>
        <v>88</v>
      </c>
      <c r="I14" s="355">
        <v>8</v>
      </c>
      <c r="J14" s="356">
        <v>2</v>
      </c>
      <c r="K14" s="364"/>
      <c r="L14" s="356">
        <v>78</v>
      </c>
      <c r="M14" s="356">
        <v>68</v>
      </c>
      <c r="N14" s="364">
        <v>10</v>
      </c>
      <c r="O14" s="50"/>
      <c r="P14" s="190">
        <v>32</v>
      </c>
      <c r="Q14" s="276">
        <v>38</v>
      </c>
      <c r="R14" s="277">
        <v>60</v>
      </c>
      <c r="S14" s="279"/>
      <c r="T14" s="278"/>
      <c r="U14" s="280"/>
      <c r="V14" s="262"/>
      <c r="W14" s="279"/>
      <c r="X14" s="260"/>
    </row>
    <row r="15" spans="1:24" ht="15.75" x14ac:dyDescent="0.25">
      <c r="A15" s="359" t="s">
        <v>223</v>
      </c>
      <c r="B15" s="367" t="s">
        <v>200</v>
      </c>
      <c r="C15" s="49"/>
      <c r="D15" s="18">
        <v>1.2</v>
      </c>
      <c r="E15" s="50"/>
      <c r="F15" s="353">
        <f t="shared" si="12"/>
        <v>86</v>
      </c>
      <c r="G15" s="363">
        <v>8</v>
      </c>
      <c r="H15" s="363">
        <f t="shared" si="13"/>
        <v>78</v>
      </c>
      <c r="I15" s="355"/>
      <c r="J15" s="356"/>
      <c r="K15" s="362"/>
      <c r="L15" s="368">
        <v>78</v>
      </c>
      <c r="M15" s="356">
        <v>68</v>
      </c>
      <c r="N15" s="362">
        <v>10</v>
      </c>
      <c r="O15" s="50"/>
      <c r="P15" s="91">
        <v>62</v>
      </c>
      <c r="Q15" s="276">
        <v>38</v>
      </c>
      <c r="R15" s="277">
        <v>48</v>
      </c>
      <c r="S15" s="281"/>
      <c r="T15" s="278"/>
      <c r="U15" s="282"/>
      <c r="V15" s="283"/>
      <c r="W15" s="281"/>
      <c r="X15" s="261"/>
    </row>
    <row r="16" spans="1:24" ht="15.75" x14ac:dyDescent="0.25">
      <c r="A16" s="359" t="s">
        <v>191</v>
      </c>
      <c r="B16" s="200" t="s">
        <v>201</v>
      </c>
      <c r="C16" s="369"/>
      <c r="D16" s="18">
        <v>2</v>
      </c>
      <c r="E16" s="50">
        <v>1</v>
      </c>
      <c r="F16" s="353">
        <f t="shared" si="12"/>
        <v>75</v>
      </c>
      <c r="G16" s="363">
        <v>2</v>
      </c>
      <c r="H16" s="370">
        <f t="shared" si="13"/>
        <v>73</v>
      </c>
      <c r="I16" s="355"/>
      <c r="J16" s="356"/>
      <c r="K16" s="362"/>
      <c r="L16" s="368">
        <v>73</v>
      </c>
      <c r="M16" s="356">
        <v>53</v>
      </c>
      <c r="N16" s="362">
        <v>20</v>
      </c>
      <c r="O16" s="50"/>
      <c r="P16" s="190">
        <v>32</v>
      </c>
      <c r="Q16" s="276">
        <v>53</v>
      </c>
      <c r="R16" s="277">
        <v>22</v>
      </c>
      <c r="S16" s="279"/>
      <c r="T16" s="278"/>
      <c r="U16" s="280"/>
      <c r="V16" s="262"/>
      <c r="W16" s="279"/>
      <c r="X16" s="262"/>
    </row>
    <row r="17" spans="1:24" ht="15.75" x14ac:dyDescent="0.25">
      <c r="A17" s="359" t="s">
        <v>202</v>
      </c>
      <c r="B17" s="147" t="s">
        <v>203</v>
      </c>
      <c r="C17" s="369">
        <v>2</v>
      </c>
      <c r="D17" s="18"/>
      <c r="E17" s="50">
        <v>1</v>
      </c>
      <c r="F17" s="353">
        <f t="shared" si="12"/>
        <v>324</v>
      </c>
      <c r="G17" s="363">
        <v>12</v>
      </c>
      <c r="H17" s="363">
        <f t="shared" si="13"/>
        <v>312</v>
      </c>
      <c r="I17" s="355">
        <v>3</v>
      </c>
      <c r="J17" s="356">
        <v>2</v>
      </c>
      <c r="K17" s="362"/>
      <c r="L17" s="356">
        <f t="shared" ref="L17:L22" si="15">SUM(M17:N17)</f>
        <v>307</v>
      </c>
      <c r="M17" s="356">
        <v>281</v>
      </c>
      <c r="N17" s="362">
        <v>26</v>
      </c>
      <c r="O17" s="50"/>
      <c r="P17" s="190">
        <v>126</v>
      </c>
      <c r="Q17" s="276">
        <v>153</v>
      </c>
      <c r="R17" s="277">
        <v>171</v>
      </c>
      <c r="S17" s="279"/>
      <c r="T17" s="278"/>
      <c r="U17" s="280"/>
      <c r="V17" s="262"/>
      <c r="W17" s="279"/>
      <c r="X17" s="262"/>
    </row>
    <row r="18" spans="1:24" ht="15.75" x14ac:dyDescent="0.25">
      <c r="A18" s="359" t="s">
        <v>214</v>
      </c>
      <c r="B18" s="371" t="s">
        <v>95</v>
      </c>
      <c r="C18" s="372">
        <v>2</v>
      </c>
      <c r="D18" s="366"/>
      <c r="E18" s="146">
        <v>1</v>
      </c>
      <c r="F18" s="353">
        <f t="shared" si="12"/>
        <v>109</v>
      </c>
      <c r="G18" s="363">
        <v>4</v>
      </c>
      <c r="H18" s="370">
        <f t="shared" si="13"/>
        <v>105</v>
      </c>
      <c r="I18" s="355">
        <v>8</v>
      </c>
      <c r="J18" s="356">
        <v>2</v>
      </c>
      <c r="K18" s="364"/>
      <c r="L18" s="356">
        <f t="shared" si="15"/>
        <v>95</v>
      </c>
      <c r="M18" s="356">
        <v>25</v>
      </c>
      <c r="N18" s="364">
        <v>70</v>
      </c>
      <c r="O18" s="50"/>
      <c r="P18" s="91">
        <v>70</v>
      </c>
      <c r="Q18" s="276">
        <v>51</v>
      </c>
      <c r="R18" s="277">
        <v>58</v>
      </c>
      <c r="S18" s="279"/>
      <c r="T18" s="40"/>
      <c r="U18" s="280"/>
      <c r="V18" s="40"/>
      <c r="W18" s="280"/>
      <c r="X18" s="40"/>
    </row>
    <row r="19" spans="1:24" ht="15.75" x14ac:dyDescent="0.25">
      <c r="A19" s="359" t="s">
        <v>192</v>
      </c>
      <c r="B19" s="371" t="s">
        <v>144</v>
      </c>
      <c r="C19" s="373">
        <v>2</v>
      </c>
      <c r="D19" s="366"/>
      <c r="E19" s="146">
        <v>1</v>
      </c>
      <c r="F19" s="353">
        <f t="shared" si="12"/>
        <v>139</v>
      </c>
      <c r="G19" s="363">
        <v>12</v>
      </c>
      <c r="H19" s="363">
        <f t="shared" si="13"/>
        <v>127</v>
      </c>
      <c r="I19" s="355">
        <v>8</v>
      </c>
      <c r="J19" s="356">
        <v>2</v>
      </c>
      <c r="K19" s="364"/>
      <c r="L19" s="356">
        <f t="shared" si="15"/>
        <v>117</v>
      </c>
      <c r="M19" s="356">
        <v>103</v>
      </c>
      <c r="N19" s="374">
        <v>14</v>
      </c>
      <c r="O19" s="50"/>
      <c r="P19" s="91">
        <v>64</v>
      </c>
      <c r="Q19" s="276">
        <v>51</v>
      </c>
      <c r="R19" s="277">
        <v>88</v>
      </c>
      <c r="S19" s="279"/>
      <c r="T19" s="284"/>
      <c r="U19" s="277"/>
      <c r="V19" s="284"/>
      <c r="W19" s="277"/>
      <c r="X19" s="37"/>
    </row>
    <row r="20" spans="1:24" ht="15.75" x14ac:dyDescent="0.25">
      <c r="A20" s="359" t="s">
        <v>204</v>
      </c>
      <c r="B20" s="147" t="s">
        <v>205</v>
      </c>
      <c r="C20" s="375"/>
      <c r="D20" s="366">
        <v>2</v>
      </c>
      <c r="E20" s="146">
        <v>1</v>
      </c>
      <c r="F20" s="353">
        <f t="shared" si="12"/>
        <v>80</v>
      </c>
      <c r="G20" s="363">
        <v>2</v>
      </c>
      <c r="H20" s="370">
        <f t="shared" si="13"/>
        <v>78</v>
      </c>
      <c r="I20" s="355"/>
      <c r="J20" s="356"/>
      <c r="K20" s="364"/>
      <c r="L20" s="356">
        <f t="shared" si="15"/>
        <v>78</v>
      </c>
      <c r="M20" s="356">
        <v>50</v>
      </c>
      <c r="N20" s="374">
        <v>28</v>
      </c>
      <c r="O20" s="50"/>
      <c r="P20" s="91">
        <v>34</v>
      </c>
      <c r="Q20" s="276">
        <v>34</v>
      </c>
      <c r="R20" s="277">
        <v>46</v>
      </c>
      <c r="S20" s="279"/>
      <c r="T20" s="284"/>
      <c r="U20" s="277"/>
      <c r="V20" s="284"/>
      <c r="W20" s="277"/>
      <c r="X20" s="37"/>
    </row>
    <row r="21" spans="1:24" ht="15.75" x14ac:dyDescent="0.25">
      <c r="A21" s="359" t="s">
        <v>206</v>
      </c>
      <c r="B21" s="147" t="s">
        <v>207</v>
      </c>
      <c r="C21" s="365"/>
      <c r="D21" s="18">
        <v>2</v>
      </c>
      <c r="E21" s="50">
        <v>1</v>
      </c>
      <c r="F21" s="353">
        <f t="shared" si="12"/>
        <v>80</v>
      </c>
      <c r="G21" s="363">
        <v>2</v>
      </c>
      <c r="H21" s="363">
        <f t="shared" si="13"/>
        <v>78</v>
      </c>
      <c r="I21" s="355"/>
      <c r="J21" s="356"/>
      <c r="K21" s="362"/>
      <c r="L21" s="356">
        <f t="shared" si="15"/>
        <v>78</v>
      </c>
      <c r="M21" s="356">
        <v>58</v>
      </c>
      <c r="N21" s="362">
        <v>20</v>
      </c>
      <c r="O21" s="376"/>
      <c r="P21" s="190">
        <v>42</v>
      </c>
      <c r="Q21" s="276">
        <v>34</v>
      </c>
      <c r="R21" s="277">
        <v>46</v>
      </c>
      <c r="S21" s="281"/>
      <c r="T21" s="284"/>
      <c r="U21" s="282"/>
      <c r="V21" s="285"/>
      <c r="W21" s="282"/>
      <c r="X21" s="39"/>
    </row>
    <row r="22" spans="1:24" ht="15.75" x14ac:dyDescent="0.25">
      <c r="A22" s="359" t="s">
        <v>193</v>
      </c>
      <c r="B22" s="147" t="s">
        <v>228</v>
      </c>
      <c r="C22" s="365"/>
      <c r="D22" s="366">
        <v>2</v>
      </c>
      <c r="E22" s="146">
        <v>1</v>
      </c>
      <c r="F22" s="353">
        <f t="shared" si="12"/>
        <v>71</v>
      </c>
      <c r="G22" s="363">
        <v>10</v>
      </c>
      <c r="H22" s="370">
        <f t="shared" si="13"/>
        <v>61</v>
      </c>
      <c r="I22" s="355"/>
      <c r="J22" s="356"/>
      <c r="K22" s="364"/>
      <c r="L22" s="356">
        <f t="shared" si="15"/>
        <v>61</v>
      </c>
      <c r="M22" s="356">
        <v>15</v>
      </c>
      <c r="N22" s="364">
        <v>46</v>
      </c>
      <c r="O22" s="50"/>
      <c r="P22" s="91">
        <v>46</v>
      </c>
      <c r="Q22" s="276">
        <v>21</v>
      </c>
      <c r="R22" s="277">
        <v>50</v>
      </c>
      <c r="S22" s="279"/>
      <c r="T22" s="284"/>
      <c r="U22" s="280"/>
      <c r="V22" s="40"/>
      <c r="W22" s="280"/>
      <c r="X22" s="38"/>
    </row>
    <row r="23" spans="1:24" ht="15.75" x14ac:dyDescent="0.25">
      <c r="A23" s="359" t="s">
        <v>208</v>
      </c>
      <c r="B23" s="200" t="s">
        <v>227</v>
      </c>
      <c r="C23" s="52"/>
      <c r="D23" s="377" t="s">
        <v>138</v>
      </c>
      <c r="E23" s="43" t="s">
        <v>134</v>
      </c>
      <c r="F23" s="353">
        <f t="shared" si="12"/>
        <v>78</v>
      </c>
      <c r="G23" s="363"/>
      <c r="H23" s="363">
        <f t="shared" si="13"/>
        <v>78</v>
      </c>
      <c r="I23" s="355"/>
      <c r="J23" s="356"/>
      <c r="K23" s="374"/>
      <c r="L23" s="356">
        <v>78</v>
      </c>
      <c r="M23" s="356">
        <v>8</v>
      </c>
      <c r="N23" s="374">
        <v>70</v>
      </c>
      <c r="O23" s="86"/>
      <c r="P23" s="91">
        <v>78</v>
      </c>
      <c r="Q23" s="276">
        <v>34</v>
      </c>
      <c r="R23" s="277">
        <v>44</v>
      </c>
      <c r="S23" s="279"/>
      <c r="T23" s="284"/>
      <c r="U23" s="280"/>
      <c r="V23" s="40"/>
      <c r="W23" s="280"/>
      <c r="X23" s="40"/>
    </row>
    <row r="24" spans="1:24" ht="15.75" x14ac:dyDescent="0.25">
      <c r="A24" s="359" t="s">
        <v>209</v>
      </c>
      <c r="B24" s="378" t="s">
        <v>210</v>
      </c>
      <c r="C24" s="52"/>
      <c r="D24" s="377">
        <v>2</v>
      </c>
      <c r="E24" s="43"/>
      <c r="F24" s="353">
        <f t="shared" si="12"/>
        <v>40</v>
      </c>
      <c r="G24" s="353">
        <v>16</v>
      </c>
      <c r="H24" s="353">
        <f t="shared" si="13"/>
        <v>24</v>
      </c>
      <c r="I24" s="355"/>
      <c r="J24" s="356"/>
      <c r="K24" s="374"/>
      <c r="L24" s="356">
        <f>SUM(M24:N24)</f>
        <v>24</v>
      </c>
      <c r="M24" s="356">
        <v>8</v>
      </c>
      <c r="N24" s="374">
        <v>16</v>
      </c>
      <c r="O24" s="86"/>
      <c r="P24" s="91">
        <v>40</v>
      </c>
      <c r="Q24" s="276"/>
      <c r="R24" s="277">
        <v>40</v>
      </c>
      <c r="S24" s="279"/>
      <c r="T24" s="284"/>
      <c r="U24" s="280"/>
      <c r="V24" s="40"/>
      <c r="W24" s="280"/>
      <c r="X24" s="40"/>
    </row>
    <row r="25" spans="1:24" ht="16.5" thickBot="1" x14ac:dyDescent="0.3">
      <c r="A25" s="379" t="s">
        <v>211</v>
      </c>
      <c r="B25" s="380" t="s">
        <v>212</v>
      </c>
      <c r="C25" s="53"/>
      <c r="D25" s="381">
        <v>2</v>
      </c>
      <c r="E25" s="44"/>
      <c r="F25" s="353">
        <f t="shared" si="12"/>
        <v>44</v>
      </c>
      <c r="G25" s="382"/>
      <c r="H25" s="353">
        <f t="shared" si="13"/>
        <v>44</v>
      </c>
      <c r="I25" s="355"/>
      <c r="J25" s="356"/>
      <c r="K25" s="383"/>
      <c r="L25" s="384">
        <v>44</v>
      </c>
      <c r="M25" s="356">
        <v>32</v>
      </c>
      <c r="N25" s="383">
        <v>12</v>
      </c>
      <c r="O25" s="385"/>
      <c r="P25" s="195">
        <v>44</v>
      </c>
      <c r="Q25" s="386"/>
      <c r="R25" s="387">
        <v>44</v>
      </c>
      <c r="S25" s="279"/>
      <c r="T25" s="301"/>
      <c r="U25" s="302"/>
      <c r="V25" s="48"/>
      <c r="W25" s="302"/>
      <c r="X25" s="270"/>
    </row>
    <row r="26" spans="1:24" ht="32.25" thickBot="1" x14ac:dyDescent="0.25">
      <c r="A26" s="139" t="s">
        <v>58</v>
      </c>
      <c r="B26" s="140" t="s">
        <v>133</v>
      </c>
      <c r="C26" s="141"/>
      <c r="D26" s="137">
        <v>11</v>
      </c>
      <c r="E26" s="138">
        <v>4</v>
      </c>
      <c r="F26" s="145">
        <f>SUM(F27:F31)</f>
        <v>496</v>
      </c>
      <c r="G26" s="144">
        <f t="shared" ref="G26:X26" si="16">SUM(G27:G31)</f>
        <v>31</v>
      </c>
      <c r="H26" s="145">
        <f t="shared" si="16"/>
        <v>465</v>
      </c>
      <c r="I26" s="155"/>
      <c r="J26" s="75">
        <f t="shared" si="16"/>
        <v>4</v>
      </c>
      <c r="K26" s="75"/>
      <c r="L26" s="155">
        <f t="shared" si="16"/>
        <v>461</v>
      </c>
      <c r="M26" s="115">
        <f t="shared" si="16"/>
        <v>143</v>
      </c>
      <c r="N26" s="75">
        <f t="shared" si="16"/>
        <v>318</v>
      </c>
      <c r="O26" s="179"/>
      <c r="P26" s="145">
        <f t="shared" si="16"/>
        <v>146</v>
      </c>
      <c r="Q26" s="155"/>
      <c r="R26" s="81"/>
      <c r="S26" s="144">
        <f t="shared" si="16"/>
        <v>126</v>
      </c>
      <c r="T26" s="145">
        <f t="shared" si="16"/>
        <v>38</v>
      </c>
      <c r="U26" s="155">
        <f t="shared" si="16"/>
        <v>54</v>
      </c>
      <c r="V26" s="81">
        <f t="shared" si="16"/>
        <v>116</v>
      </c>
      <c r="W26" s="80">
        <f t="shared" si="16"/>
        <v>114</v>
      </c>
      <c r="X26" s="179">
        <f t="shared" si="16"/>
        <v>48</v>
      </c>
    </row>
    <row r="27" spans="1:24" ht="15.75" x14ac:dyDescent="0.2">
      <c r="A27" s="148" t="s">
        <v>59</v>
      </c>
      <c r="B27" s="149" t="s">
        <v>60</v>
      </c>
      <c r="C27" s="54"/>
      <c r="D27" s="55">
        <v>6</v>
      </c>
      <c r="E27" s="56"/>
      <c r="F27" s="35">
        <v>50</v>
      </c>
      <c r="G27" s="333">
        <v>2</v>
      </c>
      <c r="H27" s="338">
        <v>48</v>
      </c>
      <c r="I27" s="57"/>
      <c r="J27" s="55"/>
      <c r="K27" s="55"/>
      <c r="L27" s="55">
        <v>48</v>
      </c>
      <c r="M27" s="55">
        <f>SUM(L27-N27)</f>
        <v>48</v>
      </c>
      <c r="N27" s="55"/>
      <c r="O27" s="56"/>
      <c r="P27" s="35">
        <v>8</v>
      </c>
      <c r="Q27" s="58"/>
      <c r="R27" s="58"/>
      <c r="S27" s="303"/>
      <c r="T27" s="214"/>
      <c r="U27" s="58"/>
      <c r="V27" s="263">
        <v>50</v>
      </c>
      <c r="W27" s="58" t="s">
        <v>134</v>
      </c>
      <c r="X27" s="213"/>
    </row>
    <row r="28" spans="1:24" ht="15.75" x14ac:dyDescent="0.2">
      <c r="A28" s="146" t="s">
        <v>61</v>
      </c>
      <c r="B28" s="150" t="s">
        <v>43</v>
      </c>
      <c r="C28" s="49"/>
      <c r="D28" s="61">
        <v>3</v>
      </c>
      <c r="E28" s="51"/>
      <c r="F28" s="35">
        <v>54</v>
      </c>
      <c r="G28" s="334">
        <v>3</v>
      </c>
      <c r="H28" s="35">
        <v>51</v>
      </c>
      <c r="I28" s="57"/>
      <c r="J28" s="55"/>
      <c r="K28" s="61"/>
      <c r="L28" s="55">
        <v>51</v>
      </c>
      <c r="M28" s="55">
        <f t="shared" ref="M28" si="17">SUM(L28-N28)</f>
        <v>51</v>
      </c>
      <c r="N28" s="61"/>
      <c r="O28" s="51"/>
      <c r="P28" s="190">
        <v>8</v>
      </c>
      <c r="Q28" s="62"/>
      <c r="R28" s="62"/>
      <c r="S28" s="105">
        <v>54</v>
      </c>
      <c r="T28" s="214"/>
      <c r="U28" s="58"/>
      <c r="V28" s="214"/>
      <c r="W28" s="58"/>
      <c r="X28" s="213"/>
    </row>
    <row r="29" spans="1:24" ht="18.75" customHeight="1" x14ac:dyDescent="0.2">
      <c r="A29" s="146" t="s">
        <v>62</v>
      </c>
      <c r="B29" s="151" t="s">
        <v>115</v>
      </c>
      <c r="C29" s="49"/>
      <c r="D29" s="61">
        <v>7</v>
      </c>
      <c r="E29" s="51"/>
      <c r="F29" s="35">
        <v>64</v>
      </c>
      <c r="G29" s="335">
        <v>10</v>
      </c>
      <c r="H29" s="35">
        <v>54</v>
      </c>
      <c r="I29" s="57"/>
      <c r="J29" s="55">
        <v>2</v>
      </c>
      <c r="K29" s="61"/>
      <c r="L29" s="55">
        <v>52</v>
      </c>
      <c r="M29" s="55">
        <v>44</v>
      </c>
      <c r="N29" s="61">
        <v>8</v>
      </c>
      <c r="O29" s="51"/>
      <c r="P29" s="190">
        <v>8</v>
      </c>
      <c r="Q29" s="62"/>
      <c r="R29" s="62"/>
      <c r="S29" s="105"/>
      <c r="T29" s="214"/>
      <c r="U29" s="58"/>
      <c r="V29" s="214"/>
      <c r="W29" s="58">
        <v>64</v>
      </c>
      <c r="X29" s="213"/>
    </row>
    <row r="30" spans="1:24" ht="31.5" x14ac:dyDescent="0.2">
      <c r="A30" s="146" t="s">
        <v>63</v>
      </c>
      <c r="B30" s="151" t="s">
        <v>121</v>
      </c>
      <c r="C30" s="64"/>
      <c r="D30" s="61">
        <v>7.8</v>
      </c>
      <c r="E30" s="152" t="s">
        <v>183</v>
      </c>
      <c r="F30" s="35">
        <v>168</v>
      </c>
      <c r="G30" s="335">
        <v>12</v>
      </c>
      <c r="H30" s="35">
        <v>156</v>
      </c>
      <c r="I30" s="57"/>
      <c r="J30" s="55">
        <v>2</v>
      </c>
      <c r="K30" s="61"/>
      <c r="L30" s="55">
        <v>154</v>
      </c>
      <c r="M30" s="55"/>
      <c r="N30" s="61">
        <v>154</v>
      </c>
      <c r="O30" s="51"/>
      <c r="P30" s="190">
        <v>80</v>
      </c>
      <c r="Q30" s="62"/>
      <c r="R30" s="62"/>
      <c r="S30" s="105">
        <v>38</v>
      </c>
      <c r="T30" s="214">
        <v>20</v>
      </c>
      <c r="U30" s="58">
        <v>28</v>
      </c>
      <c r="V30" s="214">
        <v>34</v>
      </c>
      <c r="W30" s="58">
        <v>26</v>
      </c>
      <c r="X30" s="213">
        <v>22</v>
      </c>
    </row>
    <row r="31" spans="1:24" ht="16.5" thickBot="1" x14ac:dyDescent="0.25">
      <c r="A31" s="146" t="s">
        <v>86</v>
      </c>
      <c r="B31" s="200" t="s">
        <v>227</v>
      </c>
      <c r="C31" s="49"/>
      <c r="D31" s="61" t="s">
        <v>148</v>
      </c>
      <c r="E31" s="51"/>
      <c r="F31" s="35">
        <v>160</v>
      </c>
      <c r="G31" s="335">
        <v>4</v>
      </c>
      <c r="H31" s="35">
        <v>156</v>
      </c>
      <c r="I31" s="57"/>
      <c r="J31" s="55"/>
      <c r="K31" s="61"/>
      <c r="L31" s="55">
        <v>156</v>
      </c>
      <c r="M31" s="55"/>
      <c r="N31" s="61">
        <v>156</v>
      </c>
      <c r="O31" s="51"/>
      <c r="P31" s="190">
        <v>42</v>
      </c>
      <c r="Q31" s="62"/>
      <c r="R31" s="62"/>
      <c r="S31" s="304">
        <v>34</v>
      </c>
      <c r="T31" s="214">
        <v>18</v>
      </c>
      <c r="U31" s="58">
        <v>26</v>
      </c>
      <c r="V31" s="214">
        <v>32</v>
      </c>
      <c r="W31" s="58">
        <v>24</v>
      </c>
      <c r="X31" s="213">
        <v>26</v>
      </c>
    </row>
    <row r="32" spans="1:24" s="47" customFormat="1" ht="32.25" thickBot="1" x14ac:dyDescent="0.25">
      <c r="A32" s="139" t="s">
        <v>64</v>
      </c>
      <c r="B32" s="153" t="s">
        <v>118</v>
      </c>
      <c r="C32" s="116"/>
      <c r="D32" s="137">
        <v>3</v>
      </c>
      <c r="E32" s="154"/>
      <c r="F32" s="144">
        <f>SUM(F33:F35)</f>
        <v>168</v>
      </c>
      <c r="G32" s="144">
        <f t="shared" ref="G32:T32" si="18">SUM(G33:G35)</f>
        <v>10</v>
      </c>
      <c r="H32" s="145">
        <f t="shared" si="18"/>
        <v>158</v>
      </c>
      <c r="I32" s="80"/>
      <c r="J32" s="75">
        <f t="shared" si="18"/>
        <v>10</v>
      </c>
      <c r="K32" s="75"/>
      <c r="L32" s="75">
        <f t="shared" si="18"/>
        <v>148</v>
      </c>
      <c r="M32" s="155">
        <f t="shared" si="18"/>
        <v>88</v>
      </c>
      <c r="N32" s="75">
        <f t="shared" si="18"/>
        <v>60</v>
      </c>
      <c r="O32" s="81"/>
      <c r="P32" s="145">
        <f t="shared" si="18"/>
        <v>54</v>
      </c>
      <c r="Q32" s="116"/>
      <c r="R32" s="155"/>
      <c r="S32" s="116">
        <f t="shared" si="18"/>
        <v>76</v>
      </c>
      <c r="T32" s="145">
        <f t="shared" si="18"/>
        <v>92</v>
      </c>
      <c r="U32" s="155"/>
      <c r="V32" s="81"/>
      <c r="W32" s="155"/>
      <c r="X32" s="81"/>
    </row>
    <row r="33" spans="1:24" s="47" customFormat="1" ht="15.75" x14ac:dyDescent="0.2">
      <c r="A33" s="148" t="s">
        <v>65</v>
      </c>
      <c r="B33" s="156" t="s">
        <v>149</v>
      </c>
      <c r="C33" s="65"/>
      <c r="D33" s="59">
        <v>3</v>
      </c>
      <c r="E33" s="66"/>
      <c r="F33" s="67">
        <v>76</v>
      </c>
      <c r="G33" s="336">
        <v>6</v>
      </c>
      <c r="H33" s="67">
        <v>70</v>
      </c>
      <c r="I33" s="58"/>
      <c r="J33" s="59">
        <v>2</v>
      </c>
      <c r="K33" s="59"/>
      <c r="L33" s="59">
        <v>68</v>
      </c>
      <c r="M33" s="59">
        <f>SUM(L33-N33)</f>
        <v>40</v>
      </c>
      <c r="N33" s="59">
        <v>28</v>
      </c>
      <c r="O33" s="66"/>
      <c r="P33" s="67">
        <v>28</v>
      </c>
      <c r="Q33" s="303"/>
      <c r="R33" s="134"/>
      <c r="S33" s="65">
        <v>76</v>
      </c>
      <c r="T33" s="214"/>
      <c r="U33" s="134"/>
      <c r="V33" s="58"/>
      <c r="W33" s="303"/>
      <c r="X33" s="263"/>
    </row>
    <row r="34" spans="1:24" s="47" customFormat="1" ht="31.5" x14ac:dyDescent="0.2">
      <c r="A34" s="157" t="s">
        <v>66</v>
      </c>
      <c r="B34" s="252" t="s">
        <v>150</v>
      </c>
      <c r="C34" s="62"/>
      <c r="D34" s="11">
        <v>4</v>
      </c>
      <c r="E34" s="11"/>
      <c r="F34" s="67">
        <v>46</v>
      </c>
      <c r="G34" s="336">
        <v>2</v>
      </c>
      <c r="H34" s="67">
        <v>44</v>
      </c>
      <c r="I34" s="62"/>
      <c r="J34" s="59">
        <v>4</v>
      </c>
      <c r="K34" s="11"/>
      <c r="L34" s="59">
        <v>40</v>
      </c>
      <c r="M34" s="59">
        <f t="shared" ref="M34:M35" si="19">SUM(L34-N34)</f>
        <v>24</v>
      </c>
      <c r="N34" s="11">
        <v>16</v>
      </c>
      <c r="O34" s="117"/>
      <c r="P34" s="91">
        <v>10</v>
      </c>
      <c r="Q34" s="105"/>
      <c r="R34" s="62"/>
      <c r="S34" s="105"/>
      <c r="T34" s="216">
        <v>46</v>
      </c>
      <c r="U34" s="62"/>
      <c r="V34" s="62"/>
      <c r="W34" s="105"/>
      <c r="X34" s="216"/>
    </row>
    <row r="35" spans="1:24" s="47" customFormat="1" ht="32.25" thickBot="1" x14ac:dyDescent="0.25">
      <c r="A35" s="157" t="s">
        <v>66</v>
      </c>
      <c r="B35" s="253" t="s">
        <v>151</v>
      </c>
      <c r="C35" s="251"/>
      <c r="D35" s="68">
        <v>4</v>
      </c>
      <c r="E35" s="68"/>
      <c r="F35" s="67">
        <v>46</v>
      </c>
      <c r="G35" s="337">
        <v>2</v>
      </c>
      <c r="H35" s="67">
        <v>44</v>
      </c>
      <c r="I35" s="251"/>
      <c r="J35" s="59">
        <v>4</v>
      </c>
      <c r="K35" s="68"/>
      <c r="L35" s="59">
        <v>40</v>
      </c>
      <c r="M35" s="59">
        <f t="shared" si="19"/>
        <v>24</v>
      </c>
      <c r="N35" s="68">
        <v>16</v>
      </c>
      <c r="O35" s="69"/>
      <c r="P35" s="191">
        <v>16</v>
      </c>
      <c r="Q35" s="304"/>
      <c r="R35" s="251"/>
      <c r="S35" s="118"/>
      <c r="T35" s="216">
        <v>46</v>
      </c>
      <c r="U35" s="251"/>
      <c r="V35" s="251"/>
      <c r="W35" s="304"/>
      <c r="X35" s="216"/>
    </row>
    <row r="36" spans="1:24" ht="17.25" customHeight="1" thickBot="1" x14ac:dyDescent="0.25">
      <c r="A36" s="158" t="s">
        <v>44</v>
      </c>
      <c r="B36" s="159" t="s">
        <v>119</v>
      </c>
      <c r="C36" s="116">
        <v>3</v>
      </c>
      <c r="D36" s="75">
        <v>9</v>
      </c>
      <c r="E36" s="115">
        <v>6</v>
      </c>
      <c r="F36" s="144">
        <f>SUM(F37:F48)</f>
        <v>931</v>
      </c>
      <c r="G36" s="145">
        <f t="shared" ref="G36:X36" si="20">SUM(G37:G48)</f>
        <v>83</v>
      </c>
      <c r="H36" s="179">
        <f t="shared" si="20"/>
        <v>848</v>
      </c>
      <c r="I36" s="155">
        <f t="shared" si="20"/>
        <v>24</v>
      </c>
      <c r="J36" s="144">
        <f t="shared" si="20"/>
        <v>36</v>
      </c>
      <c r="K36" s="144"/>
      <c r="L36" s="144">
        <f t="shared" si="20"/>
        <v>788</v>
      </c>
      <c r="M36" s="144">
        <f t="shared" si="20"/>
        <v>452</v>
      </c>
      <c r="N36" s="144">
        <f t="shared" si="20"/>
        <v>336</v>
      </c>
      <c r="O36" s="145"/>
      <c r="P36" s="179">
        <f t="shared" si="20"/>
        <v>320</v>
      </c>
      <c r="Q36" s="116"/>
      <c r="R36" s="155"/>
      <c r="S36" s="144">
        <f t="shared" ref="S36" si="21">SUM(S37:S48)</f>
        <v>276</v>
      </c>
      <c r="T36" s="145">
        <f t="shared" si="20"/>
        <v>290</v>
      </c>
      <c r="U36" s="155">
        <f t="shared" si="20"/>
        <v>51</v>
      </c>
      <c r="V36" s="81">
        <f t="shared" si="20"/>
        <v>72</v>
      </c>
      <c r="W36" s="116">
        <f t="shared" si="20"/>
        <v>54</v>
      </c>
      <c r="X36" s="179">
        <f t="shared" si="20"/>
        <v>188</v>
      </c>
    </row>
    <row r="37" spans="1:24" ht="15.75" x14ac:dyDescent="0.2">
      <c r="A37" s="160" t="s">
        <v>45</v>
      </c>
      <c r="B37" s="161" t="s">
        <v>152</v>
      </c>
      <c r="C37" s="57"/>
      <c r="D37" s="55">
        <v>3</v>
      </c>
      <c r="E37" s="56"/>
      <c r="F37" s="35">
        <v>74</v>
      </c>
      <c r="G37" s="35">
        <v>4</v>
      </c>
      <c r="H37" s="339">
        <v>70</v>
      </c>
      <c r="I37" s="57"/>
      <c r="J37" s="55">
        <v>2</v>
      </c>
      <c r="K37" s="55"/>
      <c r="L37" s="55">
        <v>68</v>
      </c>
      <c r="M37" s="55">
        <f>SUM(L37-N37)</f>
        <v>36</v>
      </c>
      <c r="N37" s="55">
        <v>32</v>
      </c>
      <c r="O37" s="60"/>
      <c r="P37" s="213">
        <v>32</v>
      </c>
      <c r="Q37" s="305"/>
      <c r="R37" s="58"/>
      <c r="S37" s="65">
        <v>74</v>
      </c>
      <c r="T37" s="214"/>
      <c r="U37" s="58"/>
      <c r="V37" s="58"/>
      <c r="W37" s="65"/>
      <c r="X37" s="214"/>
    </row>
    <row r="38" spans="1:24" ht="15.75" x14ac:dyDescent="0.2">
      <c r="A38" s="160" t="s">
        <v>46</v>
      </c>
      <c r="B38" s="162" t="s">
        <v>153</v>
      </c>
      <c r="C38" s="57"/>
      <c r="D38" s="55">
        <v>4</v>
      </c>
      <c r="E38" s="56"/>
      <c r="F38" s="35">
        <v>44</v>
      </c>
      <c r="G38" s="35">
        <v>6</v>
      </c>
      <c r="H38" s="213">
        <v>38</v>
      </c>
      <c r="I38" s="57"/>
      <c r="J38" s="55">
        <v>2</v>
      </c>
      <c r="K38" s="55"/>
      <c r="L38" s="55">
        <v>36</v>
      </c>
      <c r="M38" s="55">
        <f t="shared" ref="M38:M48" si="22">SUM(L38-N38)</f>
        <v>20</v>
      </c>
      <c r="N38" s="55">
        <v>16</v>
      </c>
      <c r="O38" s="60"/>
      <c r="P38" s="213">
        <v>16</v>
      </c>
      <c r="Q38" s="58"/>
      <c r="R38" s="306"/>
      <c r="S38" s="105"/>
      <c r="T38" s="63">
        <v>44</v>
      </c>
      <c r="U38" s="58"/>
      <c r="V38" s="58"/>
      <c r="W38" s="65"/>
      <c r="X38" s="111"/>
    </row>
    <row r="39" spans="1:24" ht="15.75" x14ac:dyDescent="0.25">
      <c r="A39" s="160" t="s">
        <v>47</v>
      </c>
      <c r="B39" s="178" t="s">
        <v>229</v>
      </c>
      <c r="C39" s="57">
        <v>4</v>
      </c>
      <c r="D39" s="55"/>
      <c r="E39" s="56">
        <v>3</v>
      </c>
      <c r="F39" s="35">
        <v>98</v>
      </c>
      <c r="G39" s="35">
        <v>8</v>
      </c>
      <c r="H39" s="213">
        <v>90</v>
      </c>
      <c r="I39" s="57">
        <v>8</v>
      </c>
      <c r="J39" s="55">
        <v>4</v>
      </c>
      <c r="K39" s="55"/>
      <c r="L39" s="55">
        <v>78</v>
      </c>
      <c r="M39" s="55">
        <f t="shared" si="22"/>
        <v>40</v>
      </c>
      <c r="N39" s="55">
        <v>38</v>
      </c>
      <c r="O39" s="60"/>
      <c r="P39" s="213">
        <v>38</v>
      </c>
      <c r="Q39" s="58"/>
      <c r="R39" s="58"/>
      <c r="S39" s="105">
        <v>42</v>
      </c>
      <c r="T39" s="60">
        <v>56</v>
      </c>
      <c r="U39" s="58"/>
      <c r="V39" s="58"/>
      <c r="W39" s="65"/>
      <c r="X39" s="213"/>
    </row>
    <row r="40" spans="1:24" ht="30" customHeight="1" x14ac:dyDescent="0.2">
      <c r="A40" s="160" t="s">
        <v>48</v>
      </c>
      <c r="B40" s="163" t="s">
        <v>154</v>
      </c>
      <c r="C40" s="57">
        <v>5</v>
      </c>
      <c r="D40" s="55"/>
      <c r="E40" s="56">
        <v>3.4</v>
      </c>
      <c r="F40" s="35">
        <v>135</v>
      </c>
      <c r="G40" s="35">
        <v>8</v>
      </c>
      <c r="H40" s="213">
        <v>127</v>
      </c>
      <c r="I40" s="57">
        <v>8</v>
      </c>
      <c r="J40" s="55">
        <v>6</v>
      </c>
      <c r="K40" s="55"/>
      <c r="L40" s="55">
        <v>113</v>
      </c>
      <c r="M40" s="55">
        <f t="shared" si="22"/>
        <v>53</v>
      </c>
      <c r="N40" s="55">
        <v>60</v>
      </c>
      <c r="O40" s="60"/>
      <c r="P40" s="213">
        <v>60</v>
      </c>
      <c r="Q40" s="58"/>
      <c r="R40" s="58"/>
      <c r="S40" s="105">
        <v>40</v>
      </c>
      <c r="T40" s="60">
        <v>44</v>
      </c>
      <c r="U40" s="58">
        <v>51</v>
      </c>
      <c r="V40" s="58"/>
      <c r="W40" s="65"/>
      <c r="X40" s="213"/>
    </row>
    <row r="41" spans="1:24" ht="31.5" x14ac:dyDescent="0.2">
      <c r="A41" s="160" t="s">
        <v>81</v>
      </c>
      <c r="B41" s="163" t="s">
        <v>155</v>
      </c>
      <c r="C41" s="57"/>
      <c r="D41" s="55">
        <v>7</v>
      </c>
      <c r="E41" s="56"/>
      <c r="F41" s="35">
        <v>54</v>
      </c>
      <c r="G41" s="35">
        <v>8</v>
      </c>
      <c r="H41" s="213">
        <v>46</v>
      </c>
      <c r="I41" s="57"/>
      <c r="J41" s="55">
        <v>2</v>
      </c>
      <c r="K41" s="59"/>
      <c r="L41" s="55">
        <v>44</v>
      </c>
      <c r="M41" s="55">
        <f t="shared" si="22"/>
        <v>36</v>
      </c>
      <c r="N41" s="59">
        <v>8</v>
      </c>
      <c r="O41" s="60"/>
      <c r="P41" s="214">
        <v>8</v>
      </c>
      <c r="Q41" s="58"/>
      <c r="R41" s="58"/>
      <c r="S41" s="105"/>
      <c r="T41" s="60"/>
      <c r="U41" s="58"/>
      <c r="V41" s="58"/>
      <c r="W41" s="105">
        <v>54</v>
      </c>
      <c r="X41" s="213"/>
    </row>
    <row r="42" spans="1:24" ht="15.75" x14ac:dyDescent="0.2">
      <c r="A42" s="160" t="s">
        <v>82</v>
      </c>
      <c r="B42" s="162" t="s">
        <v>49</v>
      </c>
      <c r="C42" s="57"/>
      <c r="D42" s="55">
        <v>6</v>
      </c>
      <c r="E42" s="56"/>
      <c r="F42" s="35">
        <v>72</v>
      </c>
      <c r="G42" s="190">
        <v>4</v>
      </c>
      <c r="H42" s="111">
        <v>68</v>
      </c>
      <c r="I42" s="57"/>
      <c r="J42" s="55"/>
      <c r="K42" s="59"/>
      <c r="L42" s="55">
        <v>68</v>
      </c>
      <c r="M42" s="55">
        <f t="shared" si="22"/>
        <v>42</v>
      </c>
      <c r="N42" s="59">
        <v>26</v>
      </c>
      <c r="O42" s="60"/>
      <c r="P42" s="214">
        <v>10</v>
      </c>
      <c r="Q42" s="58"/>
      <c r="R42" s="58"/>
      <c r="S42" s="105"/>
      <c r="T42" s="60"/>
      <c r="U42" s="58"/>
      <c r="V42" s="58">
        <v>72</v>
      </c>
      <c r="W42" s="65"/>
      <c r="X42" s="213"/>
    </row>
    <row r="43" spans="1:24" ht="15.75" x14ac:dyDescent="0.2">
      <c r="A43" s="160" t="s">
        <v>83</v>
      </c>
      <c r="B43" s="147" t="s">
        <v>156</v>
      </c>
      <c r="C43" s="57"/>
      <c r="D43" s="55">
        <v>8</v>
      </c>
      <c r="E43" s="56"/>
      <c r="F43" s="35">
        <v>60</v>
      </c>
      <c r="G43" s="35">
        <v>9</v>
      </c>
      <c r="H43" s="213">
        <v>51</v>
      </c>
      <c r="I43" s="57"/>
      <c r="J43" s="55">
        <v>6</v>
      </c>
      <c r="K43" s="55"/>
      <c r="L43" s="55">
        <v>45</v>
      </c>
      <c r="M43" s="55">
        <f t="shared" si="22"/>
        <v>33</v>
      </c>
      <c r="N43" s="55">
        <v>12</v>
      </c>
      <c r="O43" s="36"/>
      <c r="P43" s="213">
        <v>12</v>
      </c>
      <c r="Q43" s="58"/>
      <c r="R43" s="58"/>
      <c r="S43" s="105"/>
      <c r="T43" s="60"/>
      <c r="U43" s="58"/>
      <c r="V43" s="58"/>
      <c r="W43" s="65"/>
      <c r="X43" s="111">
        <v>60</v>
      </c>
    </row>
    <row r="44" spans="1:24" ht="19.5" customHeight="1" x14ac:dyDescent="0.2">
      <c r="A44" s="160" t="s">
        <v>84</v>
      </c>
      <c r="B44" s="164" t="s">
        <v>157</v>
      </c>
      <c r="C44" s="57"/>
      <c r="D44" s="55">
        <v>4</v>
      </c>
      <c r="E44" s="56">
        <v>3</v>
      </c>
      <c r="F44" s="35">
        <v>88</v>
      </c>
      <c r="G44" s="35">
        <v>8</v>
      </c>
      <c r="H44" s="213">
        <v>80</v>
      </c>
      <c r="I44" s="57"/>
      <c r="J44" s="55">
        <v>4</v>
      </c>
      <c r="K44" s="59"/>
      <c r="L44" s="55">
        <v>76</v>
      </c>
      <c r="M44" s="55">
        <f t="shared" si="22"/>
        <v>40</v>
      </c>
      <c r="N44" s="59">
        <v>36</v>
      </c>
      <c r="O44" s="60"/>
      <c r="P44" s="214">
        <v>36</v>
      </c>
      <c r="Q44" s="58"/>
      <c r="R44" s="58"/>
      <c r="S44" s="105">
        <v>42</v>
      </c>
      <c r="T44" s="60">
        <v>46</v>
      </c>
      <c r="U44" s="58"/>
      <c r="V44" s="58"/>
      <c r="W44" s="65"/>
      <c r="X44" s="213"/>
    </row>
    <row r="45" spans="1:24" ht="31.5" x14ac:dyDescent="0.2">
      <c r="A45" s="160" t="s">
        <v>85</v>
      </c>
      <c r="B45" s="163" t="s">
        <v>158</v>
      </c>
      <c r="C45" s="57"/>
      <c r="D45" s="55">
        <v>8</v>
      </c>
      <c r="E45" s="56"/>
      <c r="F45" s="35">
        <v>68</v>
      </c>
      <c r="G45" s="35">
        <v>6</v>
      </c>
      <c r="H45" s="213">
        <v>62</v>
      </c>
      <c r="I45" s="57"/>
      <c r="J45" s="55">
        <v>2</v>
      </c>
      <c r="K45" s="59"/>
      <c r="L45" s="55">
        <v>60</v>
      </c>
      <c r="M45" s="55">
        <f t="shared" si="22"/>
        <v>26</v>
      </c>
      <c r="N45" s="59">
        <v>34</v>
      </c>
      <c r="O45" s="60"/>
      <c r="P45" s="214">
        <v>34</v>
      </c>
      <c r="Q45" s="58"/>
      <c r="R45" s="58"/>
      <c r="S45" s="105"/>
      <c r="T45" s="216"/>
      <c r="U45" s="58"/>
      <c r="V45" s="58"/>
      <c r="W45" s="65"/>
      <c r="X45" s="213">
        <v>68</v>
      </c>
    </row>
    <row r="46" spans="1:24" ht="15.75" x14ac:dyDescent="0.2">
      <c r="A46" s="160" t="s">
        <v>98</v>
      </c>
      <c r="B46" s="163" t="s">
        <v>159</v>
      </c>
      <c r="C46" s="57"/>
      <c r="D46" s="55">
        <v>4</v>
      </c>
      <c r="E46" s="56">
        <v>3</v>
      </c>
      <c r="F46" s="35">
        <v>86</v>
      </c>
      <c r="G46" s="35">
        <v>8</v>
      </c>
      <c r="H46" s="213">
        <v>78</v>
      </c>
      <c r="I46" s="57"/>
      <c r="J46" s="55">
        <v>4</v>
      </c>
      <c r="K46" s="59"/>
      <c r="L46" s="55">
        <v>74</v>
      </c>
      <c r="M46" s="55">
        <f t="shared" si="22"/>
        <v>46</v>
      </c>
      <c r="N46" s="59">
        <v>28</v>
      </c>
      <c r="O46" s="60"/>
      <c r="P46" s="214">
        <v>28</v>
      </c>
      <c r="Q46" s="58"/>
      <c r="R46" s="58"/>
      <c r="S46" s="105">
        <v>40</v>
      </c>
      <c r="T46" s="214">
        <v>46</v>
      </c>
      <c r="U46" s="58"/>
      <c r="V46" s="58"/>
      <c r="W46" s="105"/>
      <c r="X46" s="213"/>
    </row>
    <row r="47" spans="1:24" ht="15.75" x14ac:dyDescent="0.2">
      <c r="A47" s="160" t="s">
        <v>99</v>
      </c>
      <c r="B47" s="163" t="s">
        <v>160</v>
      </c>
      <c r="C47" s="57">
        <v>4</v>
      </c>
      <c r="D47" s="55"/>
      <c r="E47" s="56">
        <v>3</v>
      </c>
      <c r="F47" s="35">
        <v>92</v>
      </c>
      <c r="G47" s="35">
        <v>8</v>
      </c>
      <c r="H47" s="213">
        <v>84</v>
      </c>
      <c r="I47" s="57">
        <v>8</v>
      </c>
      <c r="J47" s="55">
        <v>2</v>
      </c>
      <c r="K47" s="59"/>
      <c r="L47" s="55">
        <v>74</v>
      </c>
      <c r="M47" s="55">
        <f t="shared" si="22"/>
        <v>46</v>
      </c>
      <c r="N47" s="59">
        <v>28</v>
      </c>
      <c r="O47" s="60"/>
      <c r="P47" s="214">
        <v>28</v>
      </c>
      <c r="Q47" s="58"/>
      <c r="R47" s="58"/>
      <c r="S47" s="105">
        <v>38</v>
      </c>
      <c r="T47" s="214">
        <v>54</v>
      </c>
      <c r="U47" s="58"/>
      <c r="V47" s="58"/>
      <c r="W47" s="65"/>
      <c r="X47" s="213"/>
    </row>
    <row r="48" spans="1:24" ht="32.25" thickBot="1" x14ac:dyDescent="0.25">
      <c r="A48" s="160" t="s">
        <v>87</v>
      </c>
      <c r="B48" s="163" t="s">
        <v>161</v>
      </c>
      <c r="C48" s="73"/>
      <c r="D48" s="61">
        <v>8</v>
      </c>
      <c r="E48" s="51"/>
      <c r="F48" s="35">
        <v>60</v>
      </c>
      <c r="G48" s="35">
        <v>6</v>
      </c>
      <c r="H48" s="213">
        <v>54</v>
      </c>
      <c r="I48" s="57"/>
      <c r="J48" s="55">
        <v>2</v>
      </c>
      <c r="K48" s="59"/>
      <c r="L48" s="55">
        <v>52</v>
      </c>
      <c r="M48" s="55">
        <f t="shared" si="22"/>
        <v>34</v>
      </c>
      <c r="N48" s="11">
        <v>18</v>
      </c>
      <c r="O48" s="87"/>
      <c r="P48" s="215">
        <v>18</v>
      </c>
      <c r="Q48" s="307"/>
      <c r="R48" s="58"/>
      <c r="S48" s="105"/>
      <c r="T48" s="264"/>
      <c r="U48" s="105"/>
      <c r="V48" s="58"/>
      <c r="W48" s="105"/>
      <c r="X48" s="213">
        <v>60</v>
      </c>
    </row>
    <row r="49" spans="1:24" ht="21" customHeight="1" thickBot="1" x14ac:dyDescent="0.25">
      <c r="A49" s="158" t="s">
        <v>50</v>
      </c>
      <c r="B49" s="165" t="s">
        <v>120</v>
      </c>
      <c r="C49" s="80">
        <v>13</v>
      </c>
      <c r="D49" s="80">
        <v>12</v>
      </c>
      <c r="E49" s="80">
        <v>12</v>
      </c>
      <c r="F49" s="145">
        <f>SUM(F50+F58+F65+F71+F76)</f>
        <v>2653</v>
      </c>
      <c r="G49" s="145">
        <f t="shared" ref="G49:X49" si="23">SUM(G50+G58+G65+G71)</f>
        <v>172</v>
      </c>
      <c r="H49" s="179">
        <f t="shared" si="23"/>
        <v>2337</v>
      </c>
      <c r="I49" s="80">
        <f t="shared" si="23"/>
        <v>72</v>
      </c>
      <c r="J49" s="75">
        <f t="shared" si="23"/>
        <v>82</v>
      </c>
      <c r="K49" s="75">
        <f t="shared" si="23"/>
        <v>792</v>
      </c>
      <c r="L49" s="75">
        <f t="shared" si="23"/>
        <v>1391</v>
      </c>
      <c r="M49" s="75">
        <f t="shared" si="23"/>
        <v>809</v>
      </c>
      <c r="N49" s="75">
        <f t="shared" si="23"/>
        <v>570</v>
      </c>
      <c r="O49" s="179">
        <f t="shared" si="23"/>
        <v>12</v>
      </c>
      <c r="P49" s="145">
        <f t="shared" si="23"/>
        <v>1404</v>
      </c>
      <c r="Q49" s="116"/>
      <c r="R49" s="80"/>
      <c r="S49" s="116">
        <f t="shared" si="23"/>
        <v>134</v>
      </c>
      <c r="T49" s="179">
        <f t="shared" si="23"/>
        <v>444</v>
      </c>
      <c r="U49" s="116">
        <f t="shared" si="23"/>
        <v>507</v>
      </c>
      <c r="V49" s="80">
        <f t="shared" si="23"/>
        <v>712</v>
      </c>
      <c r="W49" s="116">
        <f t="shared" si="23"/>
        <v>444</v>
      </c>
      <c r="X49" s="179">
        <f t="shared" si="23"/>
        <v>268</v>
      </c>
    </row>
    <row r="50" spans="1:24" ht="33.75" customHeight="1" thickBot="1" x14ac:dyDescent="0.25">
      <c r="A50" s="244" t="s">
        <v>51</v>
      </c>
      <c r="B50" s="129" t="s">
        <v>165</v>
      </c>
      <c r="C50" s="114">
        <v>4</v>
      </c>
      <c r="D50" s="114">
        <v>3</v>
      </c>
      <c r="E50" s="119">
        <v>6</v>
      </c>
      <c r="F50" s="112">
        <f>SUM(F51:F56)</f>
        <v>812</v>
      </c>
      <c r="G50" s="112">
        <f t="shared" ref="G50:V50" si="24">SUM(G51:G56)</f>
        <v>68</v>
      </c>
      <c r="H50" s="224">
        <f t="shared" si="24"/>
        <v>744</v>
      </c>
      <c r="I50" s="90">
        <f t="shared" si="24"/>
        <v>24</v>
      </c>
      <c r="J50" s="219">
        <f t="shared" si="24"/>
        <v>34</v>
      </c>
      <c r="K50" s="219">
        <f t="shared" si="24"/>
        <v>144</v>
      </c>
      <c r="L50" s="219">
        <f t="shared" si="24"/>
        <v>542</v>
      </c>
      <c r="M50" s="219">
        <f t="shared" si="24"/>
        <v>240</v>
      </c>
      <c r="N50" s="219">
        <f t="shared" si="24"/>
        <v>290</v>
      </c>
      <c r="O50" s="220">
        <f t="shared" si="24"/>
        <v>12</v>
      </c>
      <c r="P50" s="112">
        <f t="shared" si="24"/>
        <v>446</v>
      </c>
      <c r="Q50" s="218"/>
      <c r="R50" s="90"/>
      <c r="S50" s="218">
        <f t="shared" si="24"/>
        <v>54</v>
      </c>
      <c r="T50" s="180">
        <f t="shared" si="24"/>
        <v>142</v>
      </c>
      <c r="U50" s="218">
        <f t="shared" si="24"/>
        <v>186</v>
      </c>
      <c r="V50" s="90">
        <f t="shared" si="24"/>
        <v>430</v>
      </c>
      <c r="W50" s="218"/>
      <c r="X50" s="217"/>
    </row>
    <row r="51" spans="1:24" ht="15.75" x14ac:dyDescent="0.2">
      <c r="A51" s="245" t="s">
        <v>52</v>
      </c>
      <c r="B51" s="166" t="s">
        <v>166</v>
      </c>
      <c r="C51" s="227">
        <v>6</v>
      </c>
      <c r="D51" s="27">
        <v>5</v>
      </c>
      <c r="E51" s="120">
        <v>3.4</v>
      </c>
      <c r="F51" s="67">
        <v>220</v>
      </c>
      <c r="G51" s="67">
        <v>22</v>
      </c>
      <c r="H51" s="214">
        <v>198</v>
      </c>
      <c r="I51" s="58">
        <v>8</v>
      </c>
      <c r="J51" s="59">
        <v>12</v>
      </c>
      <c r="K51" s="59"/>
      <c r="L51" s="59">
        <v>178</v>
      </c>
      <c r="M51" s="59">
        <f>SUM(L51-N51)</f>
        <v>82</v>
      </c>
      <c r="N51" s="59">
        <v>96</v>
      </c>
      <c r="O51" s="135"/>
      <c r="P51" s="133">
        <v>96</v>
      </c>
      <c r="Q51" s="58"/>
      <c r="R51" s="58"/>
      <c r="S51" s="65">
        <v>54</v>
      </c>
      <c r="T51" s="214">
        <v>50</v>
      </c>
      <c r="U51" s="65">
        <v>32</v>
      </c>
      <c r="V51" s="58">
        <v>84</v>
      </c>
      <c r="W51" s="65"/>
      <c r="X51" s="214"/>
    </row>
    <row r="52" spans="1:24" ht="30" x14ac:dyDescent="0.2">
      <c r="A52" s="242" t="s">
        <v>162</v>
      </c>
      <c r="B52" s="167" t="s">
        <v>167</v>
      </c>
      <c r="C52" s="76"/>
      <c r="D52" s="18">
        <v>6</v>
      </c>
      <c r="E52" s="120">
        <v>4.5</v>
      </c>
      <c r="F52" s="67">
        <v>138</v>
      </c>
      <c r="G52" s="67">
        <v>16</v>
      </c>
      <c r="H52" s="214">
        <v>122</v>
      </c>
      <c r="I52" s="58"/>
      <c r="J52" s="59">
        <v>10</v>
      </c>
      <c r="K52" s="11"/>
      <c r="L52" s="59">
        <v>112</v>
      </c>
      <c r="M52" s="59">
        <f t="shared" ref="M52:M53" si="25">SUM(L52-N52)</f>
        <v>66</v>
      </c>
      <c r="N52" s="11">
        <v>46</v>
      </c>
      <c r="O52" s="63"/>
      <c r="P52" s="91">
        <v>46</v>
      </c>
      <c r="Q52" s="62"/>
      <c r="R52" s="62"/>
      <c r="S52" s="65"/>
      <c r="T52" s="214">
        <v>50</v>
      </c>
      <c r="U52" s="65">
        <v>30</v>
      </c>
      <c r="V52" s="63">
        <v>58</v>
      </c>
      <c r="W52" s="62"/>
      <c r="X52" s="216"/>
    </row>
    <row r="53" spans="1:24" ht="15.75" x14ac:dyDescent="0.2">
      <c r="A53" s="242" t="s">
        <v>163</v>
      </c>
      <c r="B53" s="167" t="s">
        <v>168</v>
      </c>
      <c r="C53" s="76"/>
      <c r="D53" s="27">
        <v>6</v>
      </c>
      <c r="E53" s="120">
        <v>5</v>
      </c>
      <c r="F53" s="67">
        <v>136</v>
      </c>
      <c r="G53" s="67">
        <v>14</v>
      </c>
      <c r="H53" s="214">
        <v>122</v>
      </c>
      <c r="I53" s="58" t="s">
        <v>134</v>
      </c>
      <c r="J53" s="59">
        <v>6</v>
      </c>
      <c r="K53" s="59"/>
      <c r="L53" s="59">
        <v>116</v>
      </c>
      <c r="M53" s="59">
        <f t="shared" si="25"/>
        <v>34</v>
      </c>
      <c r="N53" s="59">
        <v>82</v>
      </c>
      <c r="O53" s="60"/>
      <c r="P53" s="67">
        <v>82</v>
      </c>
      <c r="Q53" s="58"/>
      <c r="R53" s="58"/>
      <c r="S53" s="65"/>
      <c r="T53" s="214"/>
      <c r="U53" s="65">
        <v>58</v>
      </c>
      <c r="V53" s="60">
        <v>78</v>
      </c>
      <c r="W53" s="105"/>
      <c r="X53" s="214"/>
    </row>
    <row r="54" spans="1:24" ht="15.75" x14ac:dyDescent="0.2">
      <c r="A54" s="242" t="s">
        <v>164</v>
      </c>
      <c r="B54" s="167" t="s">
        <v>169</v>
      </c>
      <c r="C54" s="77">
        <v>5.6</v>
      </c>
      <c r="D54" s="18" t="s">
        <v>134</v>
      </c>
      <c r="E54" s="120">
        <v>4</v>
      </c>
      <c r="F54" s="67">
        <v>174</v>
      </c>
      <c r="G54" s="67">
        <v>16</v>
      </c>
      <c r="H54" s="214">
        <v>158</v>
      </c>
      <c r="I54" s="58">
        <v>16</v>
      </c>
      <c r="J54" s="59">
        <v>6</v>
      </c>
      <c r="K54" s="59"/>
      <c r="L54" s="59">
        <v>136</v>
      </c>
      <c r="M54" s="59">
        <f>SUM(L54-N54-O54)</f>
        <v>58</v>
      </c>
      <c r="N54" s="11">
        <v>66</v>
      </c>
      <c r="O54" s="63">
        <v>12</v>
      </c>
      <c r="P54" s="91">
        <v>78</v>
      </c>
      <c r="Q54" s="62"/>
      <c r="R54" s="62"/>
      <c r="S54" s="65"/>
      <c r="T54" s="214">
        <v>42</v>
      </c>
      <c r="U54" s="65">
        <v>66</v>
      </c>
      <c r="V54" s="60">
        <v>66</v>
      </c>
      <c r="W54" s="65"/>
      <c r="X54" s="214"/>
    </row>
    <row r="55" spans="1:24" ht="15.75" x14ac:dyDescent="0.2">
      <c r="A55" s="242" t="s">
        <v>100</v>
      </c>
      <c r="B55" s="167" t="s">
        <v>57</v>
      </c>
      <c r="C55" s="533">
        <v>6</v>
      </c>
      <c r="D55" s="18"/>
      <c r="E55" s="121"/>
      <c r="F55" s="67">
        <v>72</v>
      </c>
      <c r="G55" s="67"/>
      <c r="H55" s="214">
        <v>72</v>
      </c>
      <c r="I55" s="58"/>
      <c r="J55" s="59"/>
      <c r="K55" s="11">
        <v>72</v>
      </c>
      <c r="L55" s="59"/>
      <c r="M55" s="59"/>
      <c r="N55" s="11"/>
      <c r="O55" s="63"/>
      <c r="P55" s="216">
        <v>72</v>
      </c>
      <c r="Q55" s="62"/>
      <c r="R55" s="62"/>
      <c r="S55" s="105"/>
      <c r="T55" s="214"/>
      <c r="U55" s="65"/>
      <c r="V55" s="60">
        <v>72</v>
      </c>
      <c r="W55" s="105"/>
      <c r="X55" s="216"/>
    </row>
    <row r="56" spans="1:24" ht="15.75" x14ac:dyDescent="0.2">
      <c r="A56" s="243" t="s">
        <v>67</v>
      </c>
      <c r="B56" s="167" t="s">
        <v>170</v>
      </c>
      <c r="C56" s="534"/>
      <c r="D56" s="18"/>
      <c r="E56" s="50"/>
      <c r="F56" s="91">
        <v>72</v>
      </c>
      <c r="G56" s="91"/>
      <c r="H56" s="216">
        <v>72</v>
      </c>
      <c r="I56" s="62"/>
      <c r="J56" s="62"/>
      <c r="K56" s="11">
        <v>72</v>
      </c>
      <c r="L56" s="11"/>
      <c r="M56" s="11"/>
      <c r="N56" s="11"/>
      <c r="O56" s="117"/>
      <c r="P56" s="91">
        <v>72</v>
      </c>
      <c r="Q56" s="62"/>
      <c r="R56" s="62"/>
      <c r="S56" s="105"/>
      <c r="T56" s="216"/>
      <c r="U56" s="105"/>
      <c r="V56" s="58">
        <v>72</v>
      </c>
      <c r="W56" s="105"/>
      <c r="X56" s="216"/>
    </row>
    <row r="57" spans="1:24" ht="16.5" thickBot="1" x14ac:dyDescent="0.25">
      <c r="A57" s="246"/>
      <c r="B57" s="221" t="s">
        <v>217</v>
      </c>
      <c r="C57" s="535"/>
      <c r="D57" s="222"/>
      <c r="E57" s="223"/>
      <c r="F57" s="70"/>
      <c r="G57" s="70"/>
      <c r="H57" s="340"/>
      <c r="I57" s="71"/>
      <c r="J57" s="68"/>
      <c r="K57" s="68"/>
      <c r="L57" s="68"/>
      <c r="M57" s="68"/>
      <c r="N57" s="68"/>
      <c r="O57" s="177"/>
      <c r="P57" s="70"/>
      <c r="Q57" s="71"/>
      <c r="R57" s="71"/>
      <c r="S57" s="228"/>
      <c r="T57" s="264"/>
      <c r="U57" s="304"/>
      <c r="V57" s="251"/>
      <c r="W57" s="118"/>
      <c r="X57" s="215"/>
    </row>
    <row r="58" spans="1:24" ht="29.25" thickBot="1" x14ac:dyDescent="0.25">
      <c r="A58" s="240" t="s">
        <v>53</v>
      </c>
      <c r="B58" s="110" t="s">
        <v>171</v>
      </c>
      <c r="C58" s="79">
        <v>5</v>
      </c>
      <c r="D58" s="88">
        <v>3</v>
      </c>
      <c r="E58" s="89">
        <v>3</v>
      </c>
      <c r="F58" s="74">
        <f>SUM(F59:F63)</f>
        <v>912</v>
      </c>
      <c r="G58" s="74">
        <f t="shared" ref="G58:X58" si="26">SUM(G59:G63)</f>
        <v>68</v>
      </c>
      <c r="H58" s="224">
        <f t="shared" si="26"/>
        <v>844</v>
      </c>
      <c r="I58" s="308">
        <f t="shared" si="26"/>
        <v>32</v>
      </c>
      <c r="J58" s="181">
        <f t="shared" si="26"/>
        <v>24</v>
      </c>
      <c r="K58" s="181">
        <f t="shared" si="26"/>
        <v>288</v>
      </c>
      <c r="L58" s="181">
        <f t="shared" si="26"/>
        <v>500</v>
      </c>
      <c r="M58" s="181">
        <f t="shared" si="26"/>
        <v>376</v>
      </c>
      <c r="N58" s="181">
        <f t="shared" si="26"/>
        <v>124</v>
      </c>
      <c r="O58" s="226"/>
      <c r="P58" s="74">
        <f t="shared" si="26"/>
        <v>412</v>
      </c>
      <c r="Q58" s="225"/>
      <c r="R58" s="308"/>
      <c r="S58" s="225"/>
      <c r="T58" s="224"/>
      <c r="U58" s="225">
        <f t="shared" si="26"/>
        <v>104</v>
      </c>
      <c r="V58" s="182">
        <f t="shared" si="26"/>
        <v>96</v>
      </c>
      <c r="W58" s="225">
        <f t="shared" si="26"/>
        <v>444</v>
      </c>
      <c r="X58" s="224">
        <f t="shared" si="26"/>
        <v>268</v>
      </c>
    </row>
    <row r="59" spans="1:24" ht="30" customHeight="1" x14ac:dyDescent="0.2">
      <c r="A59" s="241" t="s">
        <v>54</v>
      </c>
      <c r="B59" s="184" t="s">
        <v>172</v>
      </c>
      <c r="C59" s="82">
        <v>7.8</v>
      </c>
      <c r="D59" s="83">
        <v>6</v>
      </c>
      <c r="E59" s="122">
        <v>5</v>
      </c>
      <c r="F59" s="67">
        <v>289</v>
      </c>
      <c r="G59" s="67">
        <v>36</v>
      </c>
      <c r="H59" s="214">
        <v>253</v>
      </c>
      <c r="I59" s="58">
        <v>16</v>
      </c>
      <c r="J59" s="59">
        <v>14</v>
      </c>
      <c r="K59" s="59"/>
      <c r="L59" s="59">
        <v>223</v>
      </c>
      <c r="M59" s="59">
        <f>SUM(L59-N59)</f>
        <v>143</v>
      </c>
      <c r="N59" s="59">
        <v>80</v>
      </c>
      <c r="O59" s="66"/>
      <c r="P59" s="67">
        <v>80</v>
      </c>
      <c r="Q59" s="58"/>
      <c r="R59" s="58"/>
      <c r="S59" s="65"/>
      <c r="T59" s="214"/>
      <c r="U59" s="65">
        <v>32</v>
      </c>
      <c r="V59" s="60">
        <v>40</v>
      </c>
      <c r="W59" s="65">
        <v>154</v>
      </c>
      <c r="X59" s="214">
        <v>63</v>
      </c>
    </row>
    <row r="60" spans="1:24" ht="30" x14ac:dyDescent="0.2">
      <c r="A60" s="242" t="s">
        <v>68</v>
      </c>
      <c r="B60" s="185" t="s">
        <v>173</v>
      </c>
      <c r="C60" s="85">
        <v>7.8</v>
      </c>
      <c r="D60" s="12" t="s">
        <v>134</v>
      </c>
      <c r="E60" s="123">
        <v>5.6</v>
      </c>
      <c r="F60" s="67">
        <v>295</v>
      </c>
      <c r="G60" s="67">
        <v>32</v>
      </c>
      <c r="H60" s="214">
        <v>263</v>
      </c>
      <c r="I60" s="58">
        <v>16</v>
      </c>
      <c r="J60" s="59">
        <v>8</v>
      </c>
      <c r="K60" s="59"/>
      <c r="L60" s="59">
        <v>239</v>
      </c>
      <c r="M60" s="59">
        <f t="shared" ref="M60:M61" si="27">SUM(L60-N60)</f>
        <v>209</v>
      </c>
      <c r="N60" s="11">
        <v>30</v>
      </c>
      <c r="O60" s="117"/>
      <c r="P60" s="91">
        <v>30</v>
      </c>
      <c r="Q60" s="62"/>
      <c r="R60" s="62"/>
      <c r="S60" s="105"/>
      <c r="T60" s="214"/>
      <c r="U60" s="65">
        <v>32</v>
      </c>
      <c r="V60" s="60">
        <v>56</v>
      </c>
      <c r="W60" s="65">
        <v>146</v>
      </c>
      <c r="X60" s="214">
        <v>61</v>
      </c>
    </row>
    <row r="61" spans="1:24" ht="15.75" x14ac:dyDescent="0.2">
      <c r="A61" s="242" t="s">
        <v>174</v>
      </c>
      <c r="B61" s="167" t="s">
        <v>175</v>
      </c>
      <c r="C61" s="85"/>
      <c r="D61" s="12">
        <v>5</v>
      </c>
      <c r="E61" s="123"/>
      <c r="F61" s="67">
        <v>40</v>
      </c>
      <c r="G61" s="67"/>
      <c r="H61" s="214">
        <v>40</v>
      </c>
      <c r="I61" s="58"/>
      <c r="J61" s="59">
        <v>2</v>
      </c>
      <c r="K61" s="59"/>
      <c r="L61" s="59">
        <v>38</v>
      </c>
      <c r="M61" s="59">
        <f t="shared" si="27"/>
        <v>24</v>
      </c>
      <c r="N61" s="11">
        <v>14</v>
      </c>
      <c r="O61" s="117"/>
      <c r="P61" s="91">
        <v>14</v>
      </c>
      <c r="Q61" s="62"/>
      <c r="R61" s="62"/>
      <c r="S61" s="105"/>
      <c r="T61" s="214"/>
      <c r="U61" s="65">
        <v>40</v>
      </c>
      <c r="V61" s="60"/>
      <c r="W61" s="65"/>
      <c r="X61" s="214"/>
    </row>
    <row r="62" spans="1:24" ht="15.75" x14ac:dyDescent="0.2">
      <c r="A62" s="242" t="s">
        <v>101</v>
      </c>
      <c r="B62" s="167" t="s">
        <v>57</v>
      </c>
      <c r="C62" s="530">
        <v>8</v>
      </c>
      <c r="D62" s="536">
        <v>7</v>
      </c>
      <c r="E62" s="123"/>
      <c r="F62" s="67">
        <f t="shared" ref="F62:F63" si="28">SUM(G62:H62)</f>
        <v>144</v>
      </c>
      <c r="G62" s="67"/>
      <c r="H62" s="214">
        <f t="shared" ref="H62:H63" si="29">SUM(I62:L62)</f>
        <v>144</v>
      </c>
      <c r="I62" s="58"/>
      <c r="J62" s="59"/>
      <c r="K62" s="59">
        <f>SUM(W62+X62)</f>
        <v>144</v>
      </c>
      <c r="L62" s="59"/>
      <c r="M62" s="59"/>
      <c r="N62" s="11"/>
      <c r="O62" s="117"/>
      <c r="P62" s="91">
        <v>144</v>
      </c>
      <c r="Q62" s="62"/>
      <c r="R62" s="62"/>
      <c r="S62" s="105"/>
      <c r="T62" s="214"/>
      <c r="U62" s="65"/>
      <c r="V62" s="60"/>
      <c r="W62" s="65">
        <v>72</v>
      </c>
      <c r="X62" s="214">
        <v>72</v>
      </c>
    </row>
    <row r="63" spans="1:24" ht="15.75" x14ac:dyDescent="0.2">
      <c r="A63" s="243" t="s">
        <v>69</v>
      </c>
      <c r="B63" s="167" t="s">
        <v>73</v>
      </c>
      <c r="C63" s="531"/>
      <c r="D63" s="537"/>
      <c r="E63" s="123"/>
      <c r="F63" s="91">
        <f t="shared" si="28"/>
        <v>144</v>
      </c>
      <c r="G63" s="91"/>
      <c r="H63" s="216">
        <f t="shared" si="29"/>
        <v>144</v>
      </c>
      <c r="I63" s="58"/>
      <c r="J63" s="11"/>
      <c r="K63" s="11">
        <v>144</v>
      </c>
      <c r="L63" s="11"/>
      <c r="M63" s="11"/>
      <c r="N63" s="11"/>
      <c r="O63" s="117"/>
      <c r="P63" s="91">
        <v>144</v>
      </c>
      <c r="Q63" s="62"/>
      <c r="R63" s="62"/>
      <c r="S63" s="105"/>
      <c r="T63" s="216"/>
      <c r="U63" s="105"/>
      <c r="V63" s="60"/>
      <c r="W63" s="105">
        <v>72</v>
      </c>
      <c r="X63" s="216">
        <v>72</v>
      </c>
    </row>
    <row r="64" spans="1:24" ht="16.5" thickBot="1" x14ac:dyDescent="0.25">
      <c r="A64" s="234"/>
      <c r="B64" s="221" t="s">
        <v>217</v>
      </c>
      <c r="C64" s="532"/>
      <c r="D64" s="229"/>
      <c r="E64" s="230"/>
      <c r="F64" s="70"/>
      <c r="G64" s="195"/>
      <c r="H64" s="340"/>
      <c r="I64" s="251"/>
      <c r="J64" s="68"/>
      <c r="K64" s="68"/>
      <c r="L64" s="68"/>
      <c r="M64" s="68"/>
      <c r="N64" s="68"/>
      <c r="O64" s="177"/>
      <c r="P64" s="70"/>
      <c r="Q64" s="71"/>
      <c r="R64" s="71"/>
      <c r="S64" s="228"/>
      <c r="T64" s="264"/>
      <c r="U64" s="228"/>
      <c r="V64" s="233"/>
      <c r="W64" s="228"/>
      <c r="X64" s="264"/>
    </row>
    <row r="65" spans="1:24" ht="43.5" thickBot="1" x14ac:dyDescent="0.25">
      <c r="A65" s="240" t="s">
        <v>55</v>
      </c>
      <c r="B65" s="110" t="s">
        <v>176</v>
      </c>
      <c r="C65" s="255">
        <v>3</v>
      </c>
      <c r="D65" s="197">
        <v>3</v>
      </c>
      <c r="E65" s="198">
        <v>2</v>
      </c>
      <c r="F65" s="74">
        <f>SUM(F66:F69)</f>
        <v>483</v>
      </c>
      <c r="G65" s="74">
        <f t="shared" ref="G65:U65" si="30">SUM(G66:G69)</f>
        <v>24</v>
      </c>
      <c r="H65" s="74">
        <f t="shared" si="30"/>
        <v>459</v>
      </c>
      <c r="I65" s="308">
        <f t="shared" si="30"/>
        <v>16</v>
      </c>
      <c r="J65" s="181">
        <f t="shared" si="30"/>
        <v>18</v>
      </c>
      <c r="K65" s="181">
        <f t="shared" si="30"/>
        <v>216</v>
      </c>
      <c r="L65" s="181">
        <f t="shared" si="30"/>
        <v>209</v>
      </c>
      <c r="M65" s="181">
        <f t="shared" si="30"/>
        <v>123</v>
      </c>
      <c r="N65" s="181">
        <f t="shared" si="30"/>
        <v>86</v>
      </c>
      <c r="O65" s="226"/>
      <c r="P65" s="74">
        <f t="shared" si="30"/>
        <v>302</v>
      </c>
      <c r="Q65" s="226"/>
      <c r="R65" s="182"/>
      <c r="S65" s="225">
        <f t="shared" si="30"/>
        <v>80</v>
      </c>
      <c r="T65" s="224">
        <f t="shared" si="30"/>
        <v>216</v>
      </c>
      <c r="U65" s="225">
        <f t="shared" si="30"/>
        <v>187</v>
      </c>
      <c r="V65" s="182"/>
      <c r="W65" s="225"/>
      <c r="X65" s="224"/>
    </row>
    <row r="66" spans="1:24" ht="30" customHeight="1" x14ac:dyDescent="0.2">
      <c r="A66" s="247" t="s">
        <v>88</v>
      </c>
      <c r="B66" s="237" t="s">
        <v>177</v>
      </c>
      <c r="C66" s="130">
        <v>4.5</v>
      </c>
      <c r="D66" s="131"/>
      <c r="E66" s="132">
        <v>3</v>
      </c>
      <c r="F66" s="133">
        <v>145</v>
      </c>
      <c r="G66" s="133">
        <v>14</v>
      </c>
      <c r="H66" s="133">
        <v>131</v>
      </c>
      <c r="I66" s="134">
        <v>16</v>
      </c>
      <c r="J66" s="113">
        <v>8</v>
      </c>
      <c r="K66" s="113"/>
      <c r="L66" s="113">
        <v>107</v>
      </c>
      <c r="M66" s="113">
        <f>SUM(L66-N66)</f>
        <v>61</v>
      </c>
      <c r="N66" s="113">
        <v>46</v>
      </c>
      <c r="O66" s="188"/>
      <c r="P66" s="133">
        <v>46</v>
      </c>
      <c r="Q66" s="58"/>
      <c r="R66" s="58"/>
      <c r="S66" s="303">
        <v>40</v>
      </c>
      <c r="T66" s="263">
        <v>58</v>
      </c>
      <c r="U66" s="303">
        <v>47</v>
      </c>
      <c r="V66" s="135"/>
      <c r="W66" s="134"/>
      <c r="X66" s="263"/>
    </row>
    <row r="67" spans="1:24" ht="30" x14ac:dyDescent="0.2">
      <c r="A67" s="248" t="s">
        <v>179</v>
      </c>
      <c r="B67" s="238" t="s">
        <v>178</v>
      </c>
      <c r="C67" s="168" t="s">
        <v>134</v>
      </c>
      <c r="D67" s="83">
        <v>4.5</v>
      </c>
      <c r="E67" s="122">
        <v>3</v>
      </c>
      <c r="F67" s="67">
        <v>122</v>
      </c>
      <c r="G67" s="67">
        <v>10</v>
      </c>
      <c r="H67" s="67">
        <v>112</v>
      </c>
      <c r="I67" s="58"/>
      <c r="J67" s="59">
        <v>10</v>
      </c>
      <c r="K67" s="59"/>
      <c r="L67" s="59">
        <v>102</v>
      </c>
      <c r="M67" s="59">
        <f>SUM(L67-N67)</f>
        <v>62</v>
      </c>
      <c r="N67" s="59">
        <v>40</v>
      </c>
      <c r="O67" s="66"/>
      <c r="P67" s="67">
        <v>40</v>
      </c>
      <c r="Q67" s="58"/>
      <c r="R67" s="58"/>
      <c r="S67" s="105">
        <v>40</v>
      </c>
      <c r="T67" s="214">
        <v>50</v>
      </c>
      <c r="U67" s="65">
        <v>32</v>
      </c>
      <c r="V67" s="60"/>
      <c r="W67" s="58"/>
      <c r="X67" s="214"/>
    </row>
    <row r="68" spans="1:24" ht="15.75" x14ac:dyDescent="0.2">
      <c r="A68" s="248" t="s">
        <v>102</v>
      </c>
      <c r="B68" s="238" t="s">
        <v>57</v>
      </c>
      <c r="C68" s="530">
        <v>5</v>
      </c>
      <c r="D68" s="12">
        <v>4</v>
      </c>
      <c r="E68" s="123"/>
      <c r="F68" s="67">
        <v>144</v>
      </c>
      <c r="G68" s="67"/>
      <c r="H68" s="67">
        <v>144</v>
      </c>
      <c r="I68" s="58"/>
      <c r="J68" s="59"/>
      <c r="K68" s="59">
        <v>144</v>
      </c>
      <c r="L68" s="59"/>
      <c r="M68" s="59"/>
      <c r="N68" s="11"/>
      <c r="O68" s="117"/>
      <c r="P68" s="91">
        <v>144</v>
      </c>
      <c r="Q68" s="62"/>
      <c r="R68" s="62"/>
      <c r="S68" s="105"/>
      <c r="T68" s="214">
        <v>108</v>
      </c>
      <c r="U68" s="65">
        <v>36</v>
      </c>
      <c r="V68" s="60"/>
      <c r="W68" s="58"/>
      <c r="X68" s="214"/>
    </row>
    <row r="69" spans="1:24" ht="15.75" x14ac:dyDescent="0.2">
      <c r="A69" s="249" t="s">
        <v>89</v>
      </c>
      <c r="B69" s="185" t="s">
        <v>73</v>
      </c>
      <c r="C69" s="531"/>
      <c r="D69" s="12"/>
      <c r="E69" s="86"/>
      <c r="F69" s="91">
        <f t="shared" ref="F69" si="31">SUM(G69:H69)</f>
        <v>72</v>
      </c>
      <c r="G69" s="91"/>
      <c r="H69" s="70">
        <f t="shared" ref="H69" si="32">SUM(I69:L69)</f>
        <v>72</v>
      </c>
      <c r="I69" s="71"/>
      <c r="J69" s="72"/>
      <c r="K69" s="72">
        <f>SUM(U69)</f>
        <v>72</v>
      </c>
      <c r="L69" s="72"/>
      <c r="M69" s="72"/>
      <c r="N69" s="68"/>
      <c r="O69" s="69"/>
      <c r="P69" s="191">
        <v>72</v>
      </c>
      <c r="Q69" s="251"/>
      <c r="R69" s="251"/>
      <c r="S69" s="228"/>
      <c r="T69" s="216"/>
      <c r="U69" s="105">
        <v>72</v>
      </c>
      <c r="V69" s="63"/>
      <c r="W69" s="62"/>
      <c r="X69" s="216"/>
    </row>
    <row r="70" spans="1:24" ht="16.5" thickBot="1" x14ac:dyDescent="0.25">
      <c r="A70" s="246"/>
      <c r="B70" s="221" t="s">
        <v>217</v>
      </c>
      <c r="C70" s="532"/>
      <c r="D70" s="235"/>
      <c r="E70" s="236"/>
      <c r="F70" s="124"/>
      <c r="G70" s="195"/>
      <c r="H70" s="195"/>
      <c r="I70" s="309"/>
      <c r="J70" s="78"/>
      <c r="K70" s="78"/>
      <c r="L70" s="78"/>
      <c r="M70" s="78"/>
      <c r="N70" s="78"/>
      <c r="O70" s="239"/>
      <c r="P70" s="195"/>
      <c r="Q70" s="309"/>
      <c r="R70" s="309"/>
      <c r="S70" s="118"/>
      <c r="T70" s="215"/>
      <c r="U70" s="118"/>
      <c r="V70" s="87"/>
      <c r="W70" s="71"/>
      <c r="X70" s="264"/>
    </row>
    <row r="71" spans="1:24" ht="29.25" thickBot="1" x14ac:dyDescent="0.25">
      <c r="A71" s="240" t="s">
        <v>90</v>
      </c>
      <c r="B71" s="110" t="s">
        <v>180</v>
      </c>
      <c r="C71" s="125">
        <v>1</v>
      </c>
      <c r="D71" s="88">
        <v>2</v>
      </c>
      <c r="E71" s="89">
        <v>1</v>
      </c>
      <c r="F71" s="112">
        <f>SUM(F72:F74)</f>
        <v>302</v>
      </c>
      <c r="G71" s="112">
        <v>12</v>
      </c>
      <c r="H71" s="74">
        <f t="shared" ref="H71:V71" si="33">SUM(H72:H74)</f>
        <v>290</v>
      </c>
      <c r="I71" s="90"/>
      <c r="J71" s="219">
        <f t="shared" si="33"/>
        <v>6</v>
      </c>
      <c r="K71" s="219">
        <f t="shared" si="33"/>
        <v>144</v>
      </c>
      <c r="L71" s="219">
        <f t="shared" si="33"/>
        <v>140</v>
      </c>
      <c r="M71" s="219">
        <f t="shared" si="33"/>
        <v>70</v>
      </c>
      <c r="N71" s="219">
        <f t="shared" si="33"/>
        <v>70</v>
      </c>
      <c r="O71" s="220"/>
      <c r="P71" s="112">
        <f t="shared" si="33"/>
        <v>244</v>
      </c>
      <c r="Q71" s="220"/>
      <c r="R71" s="182"/>
      <c r="S71" s="218"/>
      <c r="T71" s="217">
        <f t="shared" si="33"/>
        <v>86</v>
      </c>
      <c r="U71" s="218">
        <f t="shared" si="33"/>
        <v>30</v>
      </c>
      <c r="V71" s="256">
        <f t="shared" si="33"/>
        <v>186</v>
      </c>
      <c r="W71" s="308"/>
      <c r="X71" s="224"/>
    </row>
    <row r="72" spans="1:24" ht="20.25" customHeight="1" x14ac:dyDescent="0.2">
      <c r="A72" s="241" t="s">
        <v>182</v>
      </c>
      <c r="B72" s="184" t="s">
        <v>181</v>
      </c>
      <c r="C72" s="82"/>
      <c r="D72" s="83">
        <v>5.6</v>
      </c>
      <c r="E72" s="84">
        <v>4</v>
      </c>
      <c r="F72" s="67">
        <v>158</v>
      </c>
      <c r="G72" s="67">
        <v>12</v>
      </c>
      <c r="H72" s="67">
        <v>146</v>
      </c>
      <c r="I72" s="58"/>
      <c r="J72" s="59">
        <v>6</v>
      </c>
      <c r="K72" s="59"/>
      <c r="L72" s="59">
        <v>140</v>
      </c>
      <c r="M72" s="59">
        <f>SUM(L72-N72)</f>
        <v>70</v>
      </c>
      <c r="N72" s="58">
        <v>70</v>
      </c>
      <c r="O72" s="66"/>
      <c r="P72" s="67">
        <v>100</v>
      </c>
      <c r="Q72" s="58"/>
      <c r="R72" s="58"/>
      <c r="S72" s="65"/>
      <c r="T72" s="214">
        <v>86</v>
      </c>
      <c r="U72" s="65">
        <v>30</v>
      </c>
      <c r="V72" s="60">
        <v>42</v>
      </c>
      <c r="W72" s="58"/>
      <c r="X72" s="214"/>
    </row>
    <row r="73" spans="1:24" ht="15.75" x14ac:dyDescent="0.2">
      <c r="A73" s="242" t="s">
        <v>103</v>
      </c>
      <c r="B73" s="167" t="s">
        <v>57</v>
      </c>
      <c r="C73" s="530">
        <v>6</v>
      </c>
      <c r="D73" s="12"/>
      <c r="E73" s="86"/>
      <c r="F73" s="67">
        <v>72</v>
      </c>
      <c r="G73" s="67"/>
      <c r="H73" s="67">
        <v>72</v>
      </c>
      <c r="I73" s="58"/>
      <c r="J73" s="59"/>
      <c r="K73" s="59">
        <v>72</v>
      </c>
      <c r="L73" s="59"/>
      <c r="M73" s="59"/>
      <c r="N73" s="11"/>
      <c r="O73" s="51"/>
      <c r="P73" s="190">
        <v>72</v>
      </c>
      <c r="Q73" s="62"/>
      <c r="R73" s="62"/>
      <c r="S73" s="105"/>
      <c r="T73" s="216"/>
      <c r="U73" s="65"/>
      <c r="V73" s="216">
        <v>72</v>
      </c>
      <c r="W73" s="58"/>
      <c r="X73" s="214"/>
    </row>
    <row r="74" spans="1:24" ht="15.75" x14ac:dyDescent="0.2">
      <c r="A74" s="245" t="s">
        <v>91</v>
      </c>
      <c r="B74" s="232" t="s">
        <v>73</v>
      </c>
      <c r="C74" s="531"/>
      <c r="D74" s="12"/>
      <c r="E74" s="86"/>
      <c r="F74" s="91">
        <v>72</v>
      </c>
      <c r="G74" s="91"/>
      <c r="H74" s="91">
        <v>72</v>
      </c>
      <c r="I74" s="62"/>
      <c r="J74" s="11"/>
      <c r="K74" s="11">
        <v>72</v>
      </c>
      <c r="L74" s="11"/>
      <c r="M74" s="11"/>
      <c r="N74" s="11"/>
      <c r="O74" s="63"/>
      <c r="P74" s="191">
        <v>72</v>
      </c>
      <c r="Q74" s="105"/>
      <c r="R74" s="62"/>
      <c r="S74" s="105"/>
      <c r="T74" s="216"/>
      <c r="U74" s="105"/>
      <c r="V74" s="216">
        <v>72</v>
      </c>
      <c r="W74" s="62"/>
      <c r="X74" s="63"/>
    </row>
    <row r="75" spans="1:24" ht="16.5" thickBot="1" x14ac:dyDescent="0.25">
      <c r="A75" s="246"/>
      <c r="B75" s="234" t="s">
        <v>217</v>
      </c>
      <c r="C75" s="532"/>
      <c r="D75" s="229"/>
      <c r="E75" s="250"/>
      <c r="F75" s="70"/>
      <c r="G75" s="70"/>
      <c r="H75" s="70"/>
      <c r="I75" s="71"/>
      <c r="J75" s="72"/>
      <c r="K75" s="72"/>
      <c r="L75" s="72"/>
      <c r="M75" s="72"/>
      <c r="N75" s="72"/>
      <c r="O75" s="231"/>
      <c r="P75" s="195"/>
      <c r="Q75" s="71"/>
      <c r="R75" s="71"/>
      <c r="S75" s="228"/>
      <c r="T75" s="264"/>
      <c r="U75" s="228"/>
      <c r="V75" s="264"/>
      <c r="W75" s="71"/>
      <c r="X75" s="233"/>
    </row>
    <row r="76" spans="1:24" ht="32.25" thickBot="1" x14ac:dyDescent="0.3">
      <c r="A76" s="201" t="s">
        <v>116</v>
      </c>
      <c r="B76" s="202" t="s">
        <v>78</v>
      </c>
      <c r="C76" s="169"/>
      <c r="D76" s="174">
        <v>8</v>
      </c>
      <c r="E76" s="171"/>
      <c r="F76" s="172">
        <v>144</v>
      </c>
      <c r="G76" s="172"/>
      <c r="H76" s="172">
        <f t="shared" ref="H76" si="34">SUM(I76:L76)</f>
        <v>144</v>
      </c>
      <c r="I76" s="173"/>
      <c r="J76" s="174"/>
      <c r="K76" s="174">
        <v>144</v>
      </c>
      <c r="L76" s="174"/>
      <c r="M76" s="174"/>
      <c r="N76" s="170"/>
      <c r="O76" s="189"/>
      <c r="P76" s="192">
        <v>144</v>
      </c>
      <c r="Q76" s="169"/>
      <c r="R76" s="169"/>
      <c r="S76" s="310"/>
      <c r="T76" s="311"/>
      <c r="U76" s="312"/>
      <c r="V76" s="313"/>
      <c r="W76" s="173"/>
      <c r="X76" s="272">
        <v>144</v>
      </c>
    </row>
    <row r="77" spans="1:24" ht="32.25" thickBot="1" x14ac:dyDescent="0.25">
      <c r="A77" s="203" t="s">
        <v>41</v>
      </c>
      <c r="B77" s="254" t="s">
        <v>106</v>
      </c>
      <c r="C77" s="204"/>
      <c r="D77" s="205"/>
      <c r="E77" s="203"/>
      <c r="F77" s="74">
        <v>216</v>
      </c>
      <c r="G77" s="208"/>
      <c r="H77" s="212"/>
      <c r="I77" s="341"/>
      <c r="J77" s="206"/>
      <c r="K77" s="206"/>
      <c r="L77" s="205"/>
      <c r="M77" s="205"/>
      <c r="N77" s="205"/>
      <c r="O77" s="207"/>
      <c r="P77" s="208"/>
      <c r="Q77" s="204"/>
      <c r="R77" s="204"/>
      <c r="S77" s="314"/>
      <c r="T77" s="315"/>
      <c r="U77" s="314"/>
      <c r="V77" s="315"/>
      <c r="W77" s="225"/>
      <c r="X77" s="203"/>
    </row>
    <row r="78" spans="1:24" ht="17.25" customHeight="1" thickBot="1" x14ac:dyDescent="0.25">
      <c r="A78" s="209" t="s">
        <v>136</v>
      </c>
      <c r="B78" s="346" t="s">
        <v>197</v>
      </c>
      <c r="C78" s="210"/>
      <c r="D78" s="205"/>
      <c r="E78" s="203"/>
      <c r="F78" s="177">
        <v>144</v>
      </c>
      <c r="G78" s="212"/>
      <c r="H78" s="133"/>
      <c r="I78" s="204"/>
      <c r="J78" s="206"/>
      <c r="K78" s="206"/>
      <c r="L78" s="206"/>
      <c r="M78" s="206"/>
      <c r="N78" s="206"/>
      <c r="O78" s="211"/>
      <c r="P78" s="212"/>
      <c r="Q78" s="316"/>
      <c r="R78" s="135"/>
      <c r="S78" s="316"/>
      <c r="T78" s="135"/>
      <c r="U78" s="210"/>
      <c r="V78" s="263"/>
      <c r="W78" s="316"/>
      <c r="X78" s="135"/>
    </row>
    <row r="79" spans="1:24" ht="16.5" thickBot="1" x14ac:dyDescent="0.3">
      <c r="A79" s="345" t="s">
        <v>137</v>
      </c>
      <c r="B79" s="347" t="s">
        <v>213</v>
      </c>
      <c r="C79" s="105"/>
      <c r="D79" s="21"/>
      <c r="E79" s="175"/>
      <c r="F79" s="176">
        <v>72</v>
      </c>
      <c r="G79" s="195"/>
      <c r="H79" s="215"/>
      <c r="I79" s="62"/>
      <c r="J79" s="11"/>
      <c r="K79" s="11"/>
      <c r="L79" s="11"/>
      <c r="M79" s="11"/>
      <c r="N79" s="11"/>
      <c r="O79" s="117"/>
      <c r="P79" s="91"/>
      <c r="Q79" s="105"/>
      <c r="R79" s="87"/>
      <c r="S79" s="176"/>
      <c r="T79" s="87"/>
      <c r="U79" s="118"/>
      <c r="V79" s="216"/>
      <c r="W79" s="118"/>
      <c r="X79" s="63"/>
    </row>
    <row r="80" spans="1:24" ht="25.9" customHeight="1" thickBot="1" x14ac:dyDescent="0.25">
      <c r="A80" s="525"/>
      <c r="B80" s="522" t="s">
        <v>40</v>
      </c>
      <c r="C80" s="93"/>
      <c r="D80" s="93"/>
      <c r="E80" s="93"/>
      <c r="F80" s="93"/>
      <c r="G80" s="342"/>
      <c r="H80" s="538" t="s">
        <v>31</v>
      </c>
      <c r="I80" s="541" t="s">
        <v>70</v>
      </c>
      <c r="J80" s="541"/>
      <c r="K80" s="541"/>
      <c r="L80" s="541"/>
      <c r="M80" s="541"/>
      <c r="N80" s="541"/>
      <c r="O80" s="542"/>
      <c r="P80" s="199"/>
      <c r="Q80" s="317">
        <v>13</v>
      </c>
      <c r="R80" s="318">
        <v>15</v>
      </c>
      <c r="S80" s="317">
        <v>13</v>
      </c>
      <c r="T80" s="268">
        <v>16</v>
      </c>
      <c r="U80" s="317">
        <v>13</v>
      </c>
      <c r="V80" s="268">
        <v>11</v>
      </c>
      <c r="W80" s="318">
        <v>6</v>
      </c>
      <c r="X80" s="128">
        <v>7</v>
      </c>
    </row>
    <row r="81" spans="1:24" ht="17.45" customHeight="1" x14ac:dyDescent="0.2">
      <c r="A81" s="526"/>
      <c r="B81" s="523"/>
      <c r="C81" s="94"/>
      <c r="D81" s="94"/>
      <c r="E81" s="94"/>
      <c r="F81" s="94"/>
      <c r="G81" s="343"/>
      <c r="H81" s="539"/>
      <c r="I81" s="545" t="s">
        <v>71</v>
      </c>
      <c r="J81" s="545"/>
      <c r="K81" s="545"/>
      <c r="L81" s="545"/>
      <c r="M81" s="545"/>
      <c r="N81" s="545"/>
      <c r="O81" s="545"/>
      <c r="P81" s="193"/>
      <c r="Q81" s="319"/>
      <c r="R81" s="320"/>
      <c r="S81" s="321"/>
      <c r="T81" s="269">
        <v>108</v>
      </c>
      <c r="U81" s="322">
        <v>36</v>
      </c>
      <c r="V81" s="269">
        <v>144</v>
      </c>
      <c r="W81" s="322">
        <v>72</v>
      </c>
      <c r="X81" s="127">
        <v>72</v>
      </c>
    </row>
    <row r="82" spans="1:24" ht="15.6" customHeight="1" x14ac:dyDescent="0.25">
      <c r="A82" s="526"/>
      <c r="B82" s="523"/>
      <c r="C82" s="92"/>
      <c r="D82" s="20"/>
      <c r="E82" s="20"/>
      <c r="F82" s="20"/>
      <c r="G82" s="343"/>
      <c r="H82" s="539"/>
      <c r="I82" s="546" t="s">
        <v>94</v>
      </c>
      <c r="J82" s="546"/>
      <c r="K82" s="546"/>
      <c r="L82" s="546"/>
      <c r="M82" s="546"/>
      <c r="N82" s="546"/>
      <c r="O82" s="546"/>
      <c r="P82" s="163"/>
      <c r="Q82" s="323"/>
      <c r="R82" s="324"/>
      <c r="S82" s="325"/>
      <c r="T82" s="271"/>
      <c r="U82" s="326">
        <v>72</v>
      </c>
      <c r="V82" s="41">
        <v>144</v>
      </c>
      <c r="W82" s="325">
        <v>72</v>
      </c>
      <c r="X82" s="271" t="s">
        <v>184</v>
      </c>
    </row>
    <row r="83" spans="1:24" ht="15.75" x14ac:dyDescent="0.2">
      <c r="A83" s="526"/>
      <c r="B83" s="523"/>
      <c r="C83" s="20"/>
      <c r="D83" s="92"/>
      <c r="E83" s="92"/>
      <c r="F83" s="20"/>
      <c r="G83" s="343"/>
      <c r="H83" s="539"/>
      <c r="I83" s="544" t="s">
        <v>36</v>
      </c>
      <c r="J83" s="544"/>
      <c r="K83" s="544"/>
      <c r="L83" s="544"/>
      <c r="M83" s="544"/>
      <c r="N83" s="544"/>
      <c r="O83" s="544"/>
      <c r="P83" s="162"/>
      <c r="Q83" s="327"/>
      <c r="R83" s="327">
        <v>5</v>
      </c>
      <c r="S83" s="328"/>
      <c r="T83" s="265">
        <v>3</v>
      </c>
      <c r="U83" s="329">
        <v>4</v>
      </c>
      <c r="V83" s="42">
        <v>4</v>
      </c>
      <c r="W83" s="329">
        <v>2</v>
      </c>
      <c r="X83" s="265">
        <v>3</v>
      </c>
    </row>
    <row r="84" spans="1:24" ht="15.75" x14ac:dyDescent="0.2">
      <c r="A84" s="526"/>
      <c r="B84" s="523"/>
      <c r="C84" s="20"/>
      <c r="D84" s="20"/>
      <c r="E84" s="20"/>
      <c r="F84" s="20"/>
      <c r="G84" s="343"/>
      <c r="H84" s="539"/>
      <c r="I84" s="544" t="s">
        <v>37</v>
      </c>
      <c r="J84" s="544"/>
      <c r="K84" s="544"/>
      <c r="L84" s="544"/>
      <c r="M84" s="544"/>
      <c r="N84" s="544"/>
      <c r="O84" s="544"/>
      <c r="P84" s="162"/>
      <c r="Q84" s="327">
        <v>2</v>
      </c>
      <c r="R84" s="327">
        <v>10</v>
      </c>
      <c r="S84" s="52">
        <v>4</v>
      </c>
      <c r="T84" s="266">
        <v>8</v>
      </c>
      <c r="U84" s="330">
        <v>5</v>
      </c>
      <c r="V84" s="43">
        <v>7</v>
      </c>
      <c r="W84" s="330">
        <v>5</v>
      </c>
      <c r="X84" s="266">
        <v>6</v>
      </c>
    </row>
    <row r="85" spans="1:24" ht="22.9" customHeight="1" thickBot="1" x14ac:dyDescent="0.25">
      <c r="A85" s="527"/>
      <c r="B85" s="524"/>
      <c r="C85" s="22"/>
      <c r="D85" s="23"/>
      <c r="E85" s="23"/>
      <c r="F85" s="22"/>
      <c r="G85" s="344"/>
      <c r="H85" s="540"/>
      <c r="I85" s="543" t="s">
        <v>109</v>
      </c>
      <c r="J85" s="543"/>
      <c r="K85" s="543"/>
      <c r="L85" s="543"/>
      <c r="M85" s="543"/>
      <c r="N85" s="543"/>
      <c r="O85" s="543"/>
      <c r="P85" s="194"/>
      <c r="Q85" s="331">
        <v>11</v>
      </c>
      <c r="R85" s="331"/>
      <c r="S85" s="53">
        <v>9</v>
      </c>
      <c r="T85" s="267">
        <v>6</v>
      </c>
      <c r="U85" s="332">
        <v>5</v>
      </c>
      <c r="V85" s="44">
        <v>2</v>
      </c>
      <c r="W85" s="332"/>
      <c r="X85" s="267"/>
    </row>
    <row r="86" spans="1:24" x14ac:dyDescent="0.2">
      <c r="Q86" s="126"/>
      <c r="R86" s="126"/>
    </row>
  </sheetData>
  <mergeCells count="45">
    <mergeCell ref="B80:B85"/>
    <mergeCell ref="A80:A85"/>
    <mergeCell ref="L5:L7"/>
    <mergeCell ref="Q5:Q7"/>
    <mergeCell ref="C73:C75"/>
    <mergeCell ref="C55:C57"/>
    <mergeCell ref="C62:C64"/>
    <mergeCell ref="D62:D63"/>
    <mergeCell ref="C68:C70"/>
    <mergeCell ref="H80:H85"/>
    <mergeCell ref="I80:O80"/>
    <mergeCell ref="I85:O85"/>
    <mergeCell ref="I84:O84"/>
    <mergeCell ref="I81:O81"/>
    <mergeCell ref="I82:O82"/>
    <mergeCell ref="I83:O83"/>
    <mergeCell ref="R5:R7"/>
    <mergeCell ref="S5:S7"/>
    <mergeCell ref="T5:T7"/>
    <mergeCell ref="P2:P7"/>
    <mergeCell ref="W4:X4"/>
    <mergeCell ref="Q4:R4"/>
    <mergeCell ref="Q2:X3"/>
    <mergeCell ref="U4:V4"/>
    <mergeCell ref="X5:X7"/>
    <mergeCell ref="U5:U7"/>
    <mergeCell ref="V5:V7"/>
    <mergeCell ref="W5:W7"/>
    <mergeCell ref="S4:T4"/>
    <mergeCell ref="A2:A7"/>
    <mergeCell ref="B2:B7"/>
    <mergeCell ref="C2:D4"/>
    <mergeCell ref="E2:E7"/>
    <mergeCell ref="F2:O2"/>
    <mergeCell ref="F3:F7"/>
    <mergeCell ref="G3:G7"/>
    <mergeCell ref="H3:O3"/>
    <mergeCell ref="H4:H7"/>
    <mergeCell ref="I4:O4"/>
    <mergeCell ref="C5:C7"/>
    <mergeCell ref="D5:D7"/>
    <mergeCell ref="M5:O6"/>
    <mergeCell ref="I5:I7"/>
    <mergeCell ref="J5:J7"/>
    <mergeCell ref="K5:K7"/>
  </mergeCells>
  <phoneticPr fontId="3" type="noConversion"/>
  <pageMargins left="7.874015748031496E-2" right="7.874015748031496E-2" top="0.11811023622047245" bottom="3.937007874015748E-2" header="0.11811023622047245" footer="0.35433070866141736"/>
  <pageSetup paperSize="9" scale="6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1-2 </vt:lpstr>
      <vt:lpstr>3-4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2024-06-04T06:32:40Z</cp:lastPrinted>
  <dcterms:created xsi:type="dcterms:W3CDTF">2005-01-19T10:32:31Z</dcterms:created>
  <dcterms:modified xsi:type="dcterms:W3CDTF">2025-09-15T11:11:31Z</dcterms:modified>
</cp:coreProperties>
</file>